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AE8" i="1"/>
  <c r="AF8"/>
  <c r="AG8"/>
  <c r="R41"/>
  <c r="W41"/>
  <c r="AB41"/>
  <c r="R40"/>
  <c r="W40"/>
  <c r="AB40"/>
  <c r="AG40"/>
  <c r="AG41" s="1"/>
  <c r="P34"/>
  <c r="R34"/>
  <c r="S34"/>
  <c r="W34"/>
  <c r="X34"/>
  <c r="AB34"/>
  <c r="AC34"/>
  <c r="AG34"/>
  <c r="AH34"/>
  <c r="P37"/>
  <c r="Q37"/>
  <c r="Q34" s="1"/>
  <c r="R37"/>
  <c r="S37"/>
  <c r="T37"/>
  <c r="U37"/>
  <c r="V37"/>
  <c r="V34" s="1"/>
  <c r="W37"/>
  <c r="X37"/>
  <c r="Y37"/>
  <c r="Z37"/>
  <c r="AA37"/>
  <c r="AA34" s="1"/>
  <c r="AB37"/>
  <c r="AC37"/>
  <c r="AD37"/>
  <c r="AD34" s="1"/>
  <c r="AE37"/>
  <c r="AF37"/>
  <c r="AF34" s="1"/>
  <c r="AG37"/>
  <c r="AH37"/>
  <c r="O37"/>
  <c r="O34" s="1"/>
  <c r="P35"/>
  <c r="Q35"/>
  <c r="R35"/>
  <c r="S35"/>
  <c r="T35"/>
  <c r="T34" s="1"/>
  <c r="U35"/>
  <c r="U34" s="1"/>
  <c r="V35"/>
  <c r="W35"/>
  <c r="X35"/>
  <c r="Y35"/>
  <c r="Y34" s="1"/>
  <c r="Z35"/>
  <c r="Z34" s="1"/>
  <c r="AA35"/>
  <c r="AB35"/>
  <c r="AC35"/>
  <c r="AD35"/>
  <c r="AE35"/>
  <c r="AE34" s="1"/>
  <c r="AF35"/>
  <c r="AG35"/>
  <c r="AH35"/>
  <c r="O3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O25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O19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P10"/>
  <c r="P9" s="1"/>
  <c r="P8" s="1"/>
  <c r="P40" s="1"/>
  <c r="P41" s="1"/>
  <c r="Q10"/>
  <c r="R10"/>
  <c r="R9" s="1"/>
  <c r="R8" s="1"/>
  <c r="S10"/>
  <c r="T10"/>
  <c r="U10"/>
  <c r="V10"/>
  <c r="V9" s="1"/>
  <c r="W10"/>
  <c r="W9" s="1"/>
  <c r="W8" s="1"/>
  <c r="X10"/>
  <c r="Y10"/>
  <c r="Z10"/>
  <c r="Z9" s="1"/>
  <c r="AA10"/>
  <c r="AA9" s="1"/>
  <c r="AB10"/>
  <c r="AB9" s="1"/>
  <c r="AB8" s="1"/>
  <c r="AC10"/>
  <c r="AC9" s="1"/>
  <c r="AC8" s="1"/>
  <c r="AC40" s="1"/>
  <c r="AC41" s="1"/>
  <c r="AD10"/>
  <c r="AE10"/>
  <c r="AE9" s="1"/>
  <c r="AF10"/>
  <c r="AF9" s="1"/>
  <c r="AG10"/>
  <c r="AG9" s="1"/>
  <c r="AH10"/>
  <c r="AH9" s="1"/>
  <c r="O10"/>
  <c r="AH8" l="1"/>
  <c r="AH40" s="1"/>
  <c r="AH41" s="1"/>
  <c r="X9"/>
  <c r="Q9"/>
  <c r="Q8" s="1"/>
  <c r="Q40" s="1"/>
  <c r="Q41" s="1"/>
  <c r="O9"/>
  <c r="O8" s="1"/>
  <c r="O40" s="1"/>
  <c r="O41" s="1"/>
  <c r="AD9"/>
  <c r="AD8" s="1"/>
  <c r="AD40" s="1"/>
  <c r="AD41" s="1"/>
  <c r="T9"/>
  <c r="T8" s="1"/>
  <c r="T40" s="1"/>
  <c r="T41" s="1"/>
  <c r="S9"/>
  <c r="S8" s="1"/>
  <c r="S40" s="1"/>
  <c r="S41" s="1"/>
  <c r="U9"/>
  <c r="U8" s="1"/>
  <c r="U40" s="1"/>
  <c r="U41" s="1"/>
  <c r="Y9"/>
  <c r="Y8" s="1"/>
  <c r="Y40" s="1"/>
  <c r="Y41" s="1"/>
  <c r="X8"/>
  <c r="X40" s="1"/>
  <c r="X41" s="1"/>
  <c r="AF40"/>
  <c r="AF41" s="1"/>
  <c r="AA8"/>
  <c r="AA40" s="1"/>
  <c r="AA41" s="1"/>
  <c r="V8"/>
  <c r="V40" s="1"/>
  <c r="V41" s="1"/>
  <c r="AE40"/>
  <c r="AE41" s="1"/>
  <c r="Z8"/>
  <c r="Z40" s="1"/>
  <c r="Z41" s="1"/>
</calcChain>
</file>

<file path=xl/sharedStrings.xml><?xml version="1.0" encoding="utf-8"?>
<sst xmlns="http://schemas.openxmlformats.org/spreadsheetml/2006/main" count="316" uniqueCount="141">
  <si>
    <t/>
  </si>
  <si>
    <t>Наименование полномочия, 
расходного обязательства</t>
  </si>
  <si>
    <t>Код строки</t>
  </si>
  <si>
    <t>Код группы полномочий расходных обязательств</t>
  </si>
  <si>
    <t>Код бюджетной классификации Российской Федерации</t>
  </si>
  <si>
    <t xml:space="preserve">Объем средств на исполнение расходного обязательства </t>
  </si>
  <si>
    <t>отчетный
2023 год</t>
  </si>
  <si>
    <t>текущий
2024 год</t>
  </si>
  <si>
    <t>очередной
2025 год</t>
  </si>
  <si>
    <t>плановый период</t>
  </si>
  <si>
    <t>всего</t>
  </si>
  <si>
    <t xml:space="preserve">в т.ч. за счет средств федерального бюджета </t>
  </si>
  <si>
    <t xml:space="preserve">в т.ч. за счет средств регионального бюджета </t>
  </si>
  <si>
    <t>в т.ч. за счет безвозм.поступлений, включая Фонды</t>
  </si>
  <si>
    <t>в т.ч. за счет местных бюджетов</t>
  </si>
  <si>
    <t>Всего</t>
  </si>
  <si>
    <t>2026 год</t>
  </si>
  <si>
    <t>2027 год</t>
  </si>
  <si>
    <t>раздел/подраздел</t>
  </si>
  <si>
    <t>утвержденные бюджетные назначения</t>
  </si>
  <si>
    <t>исполнено</t>
  </si>
  <si>
    <t>1</t>
  </si>
  <si>
    <t>2</t>
  </si>
  <si>
    <t>3</t>
  </si>
  <si>
    <t>6</t>
  </si>
  <si>
    <t>7</t>
  </si>
  <si>
    <t>10</t>
  </si>
  <si>
    <t>11</t>
  </si>
  <si>
    <t>12</t>
  </si>
  <si>
    <t>19</t>
  </si>
  <si>
    <t>21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</si>
  <si>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</si>
  <si>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</si>
  <si>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</si>
  <si>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</si>
  <si>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</si>
  <si>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</si>
  <si>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</si>
  <si>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</si>
  <si>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</si>
  <si>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</si>
  <si>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</si>
  <si>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</si>
  <si>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</si>
  <si>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</si>
  <si>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</si>
  <si>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</si>
  <si>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</si>
  <si>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</si>
  <si>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</si>
  <si>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</si>
  <si>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</si>
  <si>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</si>
  <si>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</si>
  <si>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</si>
  <si>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</si>
  <si>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</si>
  <si>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</si>
  <si>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</si>
  <si>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</si>
  <si>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</si>
  <si>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</si>
  <si>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</si>
  <si>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</si>
  <si>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</si>
  <si>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x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</si>
  <si>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</si>
  <si>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</si>
  <si>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 131-ФЗ «Об общих принципах организации местного самоуправления в Российской Федерации», всего</t>
  </si>
  <si>
    <t>6502</t>
  </si>
  <si>
    <t>5.1.1.4. обеспечение первичных мер пожарной безопасности в границах населенных пунктов сельского поселения</t>
  </si>
  <si>
    <t>6506</t>
  </si>
  <si>
    <t>03/10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</si>
  <si>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</si>
  <si>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</si>
  <si>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>08/01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</si>
  <si>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</si>
  <si>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</si>
  <si>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>11/01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</si>
  <si>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</si>
  <si>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</si>
  <si>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>05/03</t>
  </si>
  <si>
    <t>06/05</t>
  </si>
  <si>
    <t>5.1.1.17. организация и осуществление мероприятий по работе с детьми и молодежью 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сельском поселении п. 30 в ред. Федерального закона от 02.11.2023 N 517-ФЗ)</t>
  </si>
  <si>
    <t>6519</t>
  </si>
  <si>
    <t>07/07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</si>
  <si>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 г. № 131-ФЗ «Об общих принципах организации местного самоуправления в Российской Федерации», всего</t>
  </si>
  <si>
    <t>6600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</si>
  <si>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</si>
  <si>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</si>
  <si>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>05/05</t>
  </si>
  <si>
    <t>5.1.3.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района, всего</t>
  </si>
  <si>
    <t>6700</t>
  </si>
  <si>
    <t>5.1.3.51.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</si>
  <si>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6751</t>
  </si>
  <si>
    <t>03/09</t>
  </si>
  <si>
    <t>05/02</t>
  </si>
  <si>
    <t>5.1.3.52.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значенияна автомобильном транспорте, городском наземном электрическом транспорте и в дорожном хозяйстве в границах населенных пунктов сельского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</si>
  <si>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6752</t>
  </si>
  <si>
    <t>04/09</t>
  </si>
  <si>
    <t>5.1.3.62. организация библиотечного обслуживания населения, комплектование и обеспечение сохранности библиотечных фондов библиотек сельского поселения</t>
  </si>
  <si>
    <t>6762</t>
  </si>
  <si>
    <t>5.1.3.69. организация ритуальных услуг и содержание мест захоронения</t>
  </si>
  <si>
    <t>6769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</si>
  <si>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</si>
  <si>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</si>
  <si>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</si>
  <si>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</si>
  <si>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>01/04</t>
  </si>
  <si>
    <t>01/06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</si>
  <si>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</si>
  <si>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</si>
  <si>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5.2.6. принятие устава муниципального образования и внесение в него изменений и дополнений, издание муниципальных правовых актов</t>
  </si>
  <si>
    <t>6806</t>
  </si>
  <si>
    <t>01/02</t>
  </si>
  <si>
    <t>01/03</t>
  </si>
  <si>
    <t>5.2.8. создание муниципальных учреждений,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учреждениями, а также осуществление закупок товаров, работ, услуг для обеспечения муниципальных нужд (в части общеотраслевых учреждений)</t>
  </si>
  <si>
    <t>6808</t>
  </si>
  <si>
    <t>10/03</t>
  </si>
  <si>
    <t>5.2.23. предоставление доплаты за выслугу лет к трудовой пенсии муниципальным служащим за счет средств местного бюджета</t>
  </si>
  <si>
    <t>6823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</si>
  <si>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</si>
  <si>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</si>
  <si>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</si>
  <si>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</si>
  <si>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</si>
  <si>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</si>
  <si>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02/03</t>
  </si>
  <si>
    <t>5.4.2. за счет субвенций, предоставленных из бюджета субъекта Российской Федерации, всего</t>
  </si>
  <si>
    <t>7400</t>
  </si>
  <si>
    <t>5.4.2.36. на социальную поддержку и социальное обслуживание граждан пожилого возраста и инвалидов, граждан, находящихся в трудной жизненной ситуации, а также детей-сирот, безнадзорных детей, детей, оставшихся без попечения родителей (за исключением детей, обучающихся в федеральных государственных образовательных организациях), социальную поддержку ветеранов труда, лиц, проработавших в тылу в период Великой Отечественной войны 1941 - 1945 годов, семей, имеющих детей (в том числе многодетных семей, одиноких родителей), жертв политических репрессий, малоимущих граждан, в том числе за счет предоставления субвенций местным бюджетам для выплаты пособий на оплату проезда на общественном транспорте, иных социальных пособий,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граждан, в том числе льгот по оплате услуг связи, организацию предоставления гражданам субсидий на оплату жилых помещений и коммунальных услуг, организация оказания государственной социальной помощи, в том числе на основании социального контракта, малоимущим семьям, малоимущим одиноко проживающим гражданам, реабилитированным лицам и лицам, признанным пострадавшими от политических репрессий, иным категориям граждан, которые по независящим от них причинам имеют среднедушевой доход ниже величины прожиточного минимума, установленного в соответствующем субъекте Российской Федерации, в том числе гражданам, находящимся в трудной жизненной ситуации; участие в обеспечении беспрепятственного доступа инвалидов к объектам социальной, инженерной и транспортной инфраструктур в пределах установленных полномочий (в части предоставления мер социальной поддержки льготным категориям граждан)</t>
  </si>
  <si>
    <t>7436</t>
  </si>
  <si>
    <t>5.7. Условно утвержденные расходы на первый и второй годы планового периода в соответствии с решением о местном бюджете сельского поселения</t>
  </si>
  <si>
    <t>8000</t>
  </si>
  <si>
    <t>99/99</t>
  </si>
  <si>
    <t>Итого расходных обязательств муниципальных образований без учета внутренних оборотов</t>
  </si>
  <si>
    <t>11800</t>
  </si>
  <si>
    <t>Итого расходных обязательств муниципальных образований</t>
  </si>
  <si>
    <t>11900</t>
  </si>
  <si>
    <t>РЕЕСТР РАСХОДНЫХ ОБЯЗАТЕЛЬСТВ</t>
  </si>
  <si>
    <t>по Администрации Каратабанского сельского поселения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</si>
</sst>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1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right" vertical="top" wrapText="1"/>
    </xf>
    <xf numFmtId="164" fontId="0" fillId="0" borderId="2" xfId="0" applyNumberFormat="1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H42"/>
  <sheetViews>
    <sheetView tabSelected="1" zoomScale="80" zoomScaleNormal="80" workbookViewId="0">
      <pane ySplit="7" topLeftCell="A8" activePane="bottomLeft" state="frozen"/>
      <selection pane="bottomLeft" activeCell="V23" sqref="V23"/>
    </sheetView>
  </sheetViews>
  <sheetFormatPr defaultRowHeight="12.75"/>
  <cols>
    <col min="1" max="1" width="28.83203125" customWidth="1"/>
    <col min="2" max="4" width="8.6640625" customWidth="1"/>
    <col min="5" max="5" width="11" customWidth="1"/>
    <col min="6" max="6" width="10" customWidth="1"/>
    <col min="7" max="12" width="8.6640625" customWidth="1"/>
    <col min="13" max="13" width="11.6640625" customWidth="1"/>
    <col min="14" max="14" width="10.1640625" customWidth="1"/>
    <col min="15" max="15" width="11.33203125" customWidth="1"/>
    <col min="16" max="18" width="8.6640625" customWidth="1"/>
    <col min="19" max="19" width="11.6640625" customWidth="1"/>
    <col min="20" max="20" width="10.33203125" customWidth="1"/>
    <col min="21" max="21" width="8.6640625" customWidth="1"/>
    <col min="22" max="22" width="10.83203125" customWidth="1"/>
    <col min="23" max="23" width="8.6640625" customWidth="1"/>
    <col min="24" max="24" width="11.6640625" customWidth="1"/>
    <col min="25" max="25" width="10" customWidth="1"/>
    <col min="26" max="28" width="8.6640625" customWidth="1"/>
    <col min="29" max="29" width="10.6640625" customWidth="1"/>
    <col min="30" max="30" width="10.1640625" customWidth="1"/>
    <col min="31" max="33" width="8.6640625" customWidth="1"/>
    <col min="34" max="34" width="12.1640625" customWidth="1"/>
  </cols>
  <sheetData>
    <row r="1" spans="1:34" ht="29.85" customHeight="1">
      <c r="A1" s="17"/>
      <c r="B1" s="17"/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21" t="s">
        <v>139</v>
      </c>
      <c r="O1" s="22"/>
      <c r="P1" s="22"/>
      <c r="Q1" s="22"/>
      <c r="R1" s="22"/>
      <c r="S1" s="22"/>
      <c r="T1" s="22"/>
      <c r="U1" s="22"/>
      <c r="V1" s="22"/>
      <c r="W1" s="22"/>
      <c r="X1" s="22"/>
      <c r="Y1" s="1" t="s">
        <v>0</v>
      </c>
      <c r="Z1" s="1" t="s">
        <v>0</v>
      </c>
      <c r="AA1" s="1" t="s">
        <v>0</v>
      </c>
      <c r="AB1" s="1" t="s">
        <v>0</v>
      </c>
      <c r="AC1" s="1" t="s">
        <v>0</v>
      </c>
      <c r="AD1" s="1" t="s">
        <v>0</v>
      </c>
      <c r="AE1" s="1" t="s">
        <v>0</v>
      </c>
      <c r="AF1" s="1" t="s">
        <v>0</v>
      </c>
      <c r="AG1" s="1" t="s">
        <v>0</v>
      </c>
      <c r="AH1" s="1" t="s">
        <v>0</v>
      </c>
    </row>
    <row r="2" spans="1:34" ht="23.25" customHeight="1">
      <c r="A2" s="18"/>
      <c r="B2" s="18"/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9" t="s">
        <v>140</v>
      </c>
      <c r="O2" s="20"/>
      <c r="P2" s="20"/>
      <c r="Q2" s="20"/>
      <c r="R2" s="20"/>
      <c r="S2" s="20"/>
      <c r="T2" s="20"/>
      <c r="U2" s="20"/>
      <c r="V2" s="20"/>
      <c r="W2" s="20"/>
      <c r="X2" s="20"/>
      <c r="Y2" s="1" t="s">
        <v>0</v>
      </c>
      <c r="Z2" s="1" t="s">
        <v>0</v>
      </c>
      <c r="AA2" s="1" t="s">
        <v>0</v>
      </c>
      <c r="AB2" s="1" t="s">
        <v>0</v>
      </c>
      <c r="AC2" s="1" t="s">
        <v>0</v>
      </c>
      <c r="AD2" s="1" t="s">
        <v>0</v>
      </c>
      <c r="AE2" s="1" t="s">
        <v>0</v>
      </c>
      <c r="AF2" s="1" t="s">
        <v>0</v>
      </c>
      <c r="AG2" s="1" t="s">
        <v>0</v>
      </c>
      <c r="AH2" s="1" t="s">
        <v>0</v>
      </c>
    </row>
    <row r="3" spans="1:34" ht="28.35" customHeight="1">
      <c r="A3" s="16" t="s">
        <v>1</v>
      </c>
      <c r="B3" s="16" t="s">
        <v>2</v>
      </c>
      <c r="C3" s="16" t="s">
        <v>3</v>
      </c>
      <c r="D3" s="16" t="s">
        <v>4</v>
      </c>
      <c r="E3" s="16" t="s">
        <v>5</v>
      </c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</row>
    <row r="4" spans="1:34" ht="27.4" customHeight="1">
      <c r="A4" s="16" t="s">
        <v>0</v>
      </c>
      <c r="B4" s="16" t="s">
        <v>0</v>
      </c>
      <c r="C4" s="16" t="s">
        <v>0</v>
      </c>
      <c r="D4" s="16" t="s">
        <v>0</v>
      </c>
      <c r="E4" s="16" t="s">
        <v>6</v>
      </c>
      <c r="F4" s="16"/>
      <c r="G4" s="16"/>
      <c r="H4" s="16"/>
      <c r="I4" s="16"/>
      <c r="J4" s="16"/>
      <c r="K4" s="16"/>
      <c r="L4" s="16"/>
      <c r="M4" s="16"/>
      <c r="N4" s="16"/>
      <c r="O4" s="16" t="s">
        <v>7</v>
      </c>
      <c r="P4" s="16"/>
      <c r="Q4" s="16"/>
      <c r="R4" s="16"/>
      <c r="S4" s="16"/>
      <c r="T4" s="16" t="s">
        <v>8</v>
      </c>
      <c r="U4" s="16"/>
      <c r="V4" s="16"/>
      <c r="W4" s="16"/>
      <c r="X4" s="16"/>
      <c r="Y4" s="16" t="s">
        <v>9</v>
      </c>
      <c r="Z4" s="16"/>
      <c r="AA4" s="16"/>
      <c r="AB4" s="16"/>
      <c r="AC4" s="16"/>
      <c r="AD4" s="16"/>
      <c r="AE4" s="16"/>
      <c r="AF4" s="16"/>
      <c r="AG4" s="16"/>
      <c r="AH4" s="16"/>
    </row>
    <row r="5" spans="1:34" ht="88.15" customHeight="1">
      <c r="A5" s="16" t="s">
        <v>0</v>
      </c>
      <c r="B5" s="16" t="s">
        <v>0</v>
      </c>
      <c r="C5" s="16" t="s">
        <v>0</v>
      </c>
      <c r="D5" s="16" t="s">
        <v>0</v>
      </c>
      <c r="E5" s="16" t="s">
        <v>10</v>
      </c>
      <c r="F5" s="16"/>
      <c r="G5" s="16" t="s">
        <v>11</v>
      </c>
      <c r="H5" s="16"/>
      <c r="I5" s="16" t="s">
        <v>12</v>
      </c>
      <c r="J5" s="16"/>
      <c r="K5" s="16" t="s">
        <v>13</v>
      </c>
      <c r="L5" s="16"/>
      <c r="M5" s="16" t="s">
        <v>14</v>
      </c>
      <c r="N5" s="16"/>
      <c r="O5" s="16" t="s">
        <v>15</v>
      </c>
      <c r="P5" s="16" t="s">
        <v>11</v>
      </c>
      <c r="Q5" s="16" t="s">
        <v>12</v>
      </c>
      <c r="R5" s="16" t="s">
        <v>13</v>
      </c>
      <c r="S5" s="16" t="s">
        <v>14</v>
      </c>
      <c r="T5" s="16" t="s">
        <v>15</v>
      </c>
      <c r="U5" s="16" t="s">
        <v>11</v>
      </c>
      <c r="V5" s="16" t="s">
        <v>12</v>
      </c>
      <c r="W5" s="16" t="s">
        <v>13</v>
      </c>
      <c r="X5" s="16" t="s">
        <v>14</v>
      </c>
      <c r="Y5" s="16" t="s">
        <v>16</v>
      </c>
      <c r="Z5" s="16"/>
      <c r="AA5" s="16"/>
      <c r="AB5" s="16"/>
      <c r="AC5" s="16"/>
      <c r="AD5" s="16" t="s">
        <v>17</v>
      </c>
      <c r="AE5" s="16"/>
      <c r="AF5" s="16"/>
      <c r="AG5" s="16"/>
      <c r="AH5" s="16"/>
    </row>
    <row r="6" spans="1:34" ht="108" customHeight="1">
      <c r="A6" s="16" t="s">
        <v>0</v>
      </c>
      <c r="B6" s="16" t="s">
        <v>0</v>
      </c>
      <c r="C6" s="16" t="s">
        <v>0</v>
      </c>
      <c r="D6" s="2" t="s">
        <v>18</v>
      </c>
      <c r="E6" s="2" t="s">
        <v>19</v>
      </c>
      <c r="F6" s="2" t="s">
        <v>20</v>
      </c>
      <c r="G6" s="2" t="s">
        <v>19</v>
      </c>
      <c r="H6" s="2" t="s">
        <v>20</v>
      </c>
      <c r="I6" s="2" t="s">
        <v>19</v>
      </c>
      <c r="J6" s="2" t="s">
        <v>20</v>
      </c>
      <c r="K6" s="2" t="s">
        <v>19</v>
      </c>
      <c r="L6" s="2" t="s">
        <v>20</v>
      </c>
      <c r="M6" s="2" t="s">
        <v>19</v>
      </c>
      <c r="N6" s="2" t="s">
        <v>20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0</v>
      </c>
      <c r="V6" s="16" t="s">
        <v>0</v>
      </c>
      <c r="W6" s="16" t="s">
        <v>0</v>
      </c>
      <c r="X6" s="16" t="s">
        <v>0</v>
      </c>
      <c r="Y6" s="2" t="s">
        <v>15</v>
      </c>
      <c r="Z6" s="2" t="s">
        <v>11</v>
      </c>
      <c r="AA6" s="2" t="s">
        <v>12</v>
      </c>
      <c r="AB6" s="2" t="s">
        <v>13</v>
      </c>
      <c r="AC6" s="2" t="s">
        <v>14</v>
      </c>
      <c r="AD6" s="2" t="s">
        <v>15</v>
      </c>
      <c r="AE6" s="2" t="s">
        <v>11</v>
      </c>
      <c r="AF6" s="2" t="s">
        <v>12</v>
      </c>
      <c r="AG6" s="2" t="s">
        <v>13</v>
      </c>
      <c r="AH6" s="2" t="s">
        <v>14</v>
      </c>
    </row>
    <row r="7" spans="1:34" ht="14.45" customHeight="1">
      <c r="A7" s="2" t="s">
        <v>21</v>
      </c>
      <c r="B7" s="2" t="s">
        <v>22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  <c r="O7" s="2" t="s">
        <v>43</v>
      </c>
      <c r="P7" s="2" t="s">
        <v>44</v>
      </c>
      <c r="Q7" s="2" t="s">
        <v>45</v>
      </c>
      <c r="R7" s="2" t="s">
        <v>46</v>
      </c>
      <c r="S7" s="2" t="s">
        <v>47</v>
      </c>
      <c r="T7" s="2" t="s">
        <v>48</v>
      </c>
      <c r="U7" s="2" t="s">
        <v>49</v>
      </c>
      <c r="V7" s="2" t="s">
        <v>50</v>
      </c>
      <c r="W7" s="2" t="s">
        <v>51</v>
      </c>
      <c r="X7" s="2" t="s">
        <v>52</v>
      </c>
      <c r="Y7" s="2" t="s">
        <v>53</v>
      </c>
      <c r="Z7" s="2" t="s">
        <v>54</v>
      </c>
      <c r="AA7" s="2" t="s">
        <v>55</v>
      </c>
      <c r="AB7" s="2" t="s">
        <v>56</v>
      </c>
      <c r="AC7" s="2" t="s">
        <v>57</v>
      </c>
      <c r="AD7" s="2" t="s">
        <v>58</v>
      </c>
      <c r="AE7" s="2" t="s">
        <v>59</v>
      </c>
      <c r="AF7" s="2" t="s">
        <v>60</v>
      </c>
      <c r="AG7" s="2" t="s">
        <v>61</v>
      </c>
      <c r="AH7" s="2" t="s">
        <v>62</v>
      </c>
    </row>
    <row r="8" spans="1:34" ht="121.5" customHeight="1">
      <c r="A8" s="12" t="s">
        <v>63</v>
      </c>
      <c r="B8" s="13" t="s">
        <v>64</v>
      </c>
      <c r="C8" s="13" t="s">
        <v>65</v>
      </c>
      <c r="D8" s="13" t="s">
        <v>65</v>
      </c>
      <c r="E8" s="14">
        <v>21267.9</v>
      </c>
      <c r="F8" s="14">
        <v>20928.7</v>
      </c>
      <c r="G8" s="15">
        <v>210.4</v>
      </c>
      <c r="H8" s="15">
        <v>210.4</v>
      </c>
      <c r="I8" s="15">
        <v>2158.1</v>
      </c>
      <c r="J8" s="15">
        <v>2158.1</v>
      </c>
      <c r="K8" s="15">
        <v>0</v>
      </c>
      <c r="L8" s="15">
        <v>0</v>
      </c>
      <c r="M8" s="15">
        <v>18899.400000000001</v>
      </c>
      <c r="N8" s="15">
        <v>18560.2</v>
      </c>
      <c r="O8" s="14">
        <f>O9+O25+O34</f>
        <v>29135.3</v>
      </c>
      <c r="P8" s="14">
        <f t="shared" ref="P8:AD8" si="0">P9+P25+P34</f>
        <v>415.09999999999997</v>
      </c>
      <c r="Q8" s="14">
        <f t="shared" si="0"/>
        <v>5788.0999999999995</v>
      </c>
      <c r="R8" s="14">
        <f t="shared" si="0"/>
        <v>0</v>
      </c>
      <c r="S8" s="14">
        <f t="shared" si="0"/>
        <v>22932.100000000002</v>
      </c>
      <c r="T8" s="14">
        <f t="shared" si="0"/>
        <v>26161.899999999998</v>
      </c>
      <c r="U8" s="14">
        <f t="shared" si="0"/>
        <v>179.3</v>
      </c>
      <c r="V8" s="14">
        <f t="shared" si="0"/>
        <v>13043.2</v>
      </c>
      <c r="W8" s="14">
        <f t="shared" si="0"/>
        <v>0</v>
      </c>
      <c r="X8" s="14">
        <f t="shared" si="0"/>
        <v>12939.399999999998</v>
      </c>
      <c r="Y8" s="14">
        <f t="shared" si="0"/>
        <v>11119.8</v>
      </c>
      <c r="Z8" s="14">
        <f t="shared" si="0"/>
        <v>196.6</v>
      </c>
      <c r="AA8" s="14">
        <f t="shared" si="0"/>
        <v>180.2</v>
      </c>
      <c r="AB8" s="14">
        <f t="shared" si="0"/>
        <v>0</v>
      </c>
      <c r="AC8" s="14">
        <f t="shared" si="0"/>
        <v>10743</v>
      </c>
      <c r="AD8" s="14">
        <f t="shared" si="0"/>
        <v>11088.500000000002</v>
      </c>
      <c r="AE8" s="14">
        <f t="shared" ref="AE8" si="1">AE9+AE25+AE34</f>
        <v>203.8</v>
      </c>
      <c r="AF8" s="14">
        <f t="shared" ref="AF8" si="2">AF9+AF25+AF34</f>
        <v>187.4</v>
      </c>
      <c r="AG8" s="14">
        <f t="shared" ref="AG8" si="3">AG9+AG25+AG34</f>
        <v>0</v>
      </c>
      <c r="AH8" s="14">
        <f t="shared" ref="AH8" si="4">AH9+AH25+AH34</f>
        <v>10697.300000000001</v>
      </c>
    </row>
    <row r="9" spans="1:34" ht="130.5" customHeight="1">
      <c r="A9" s="12" t="s">
        <v>66</v>
      </c>
      <c r="B9" s="13" t="s">
        <v>67</v>
      </c>
      <c r="C9" s="13" t="s">
        <v>65</v>
      </c>
      <c r="D9" s="13" t="s">
        <v>65</v>
      </c>
      <c r="E9" s="14">
        <v>16521.8</v>
      </c>
      <c r="F9" s="14">
        <v>16461</v>
      </c>
      <c r="G9" s="15">
        <v>21</v>
      </c>
      <c r="H9" s="15">
        <v>21</v>
      </c>
      <c r="I9" s="15">
        <v>2061.4</v>
      </c>
      <c r="J9" s="15">
        <v>2061.4</v>
      </c>
      <c r="K9" s="15">
        <v>0</v>
      </c>
      <c r="L9" s="15">
        <v>0</v>
      </c>
      <c r="M9" s="15">
        <v>14439.4</v>
      </c>
      <c r="N9" s="15">
        <v>14378.6</v>
      </c>
      <c r="O9" s="14">
        <f>O10+O17+O19</f>
        <v>23724.5</v>
      </c>
      <c r="P9" s="14">
        <f t="shared" ref="P9:AH9" si="5">P10+P17+P19</f>
        <v>19.7</v>
      </c>
      <c r="Q9" s="14">
        <f t="shared" si="5"/>
        <v>5690.9</v>
      </c>
      <c r="R9" s="14">
        <f t="shared" si="5"/>
        <v>0</v>
      </c>
      <c r="S9" s="14">
        <f t="shared" si="5"/>
        <v>18013.900000000001</v>
      </c>
      <c r="T9" s="14">
        <f t="shared" si="5"/>
        <v>20794.899999999998</v>
      </c>
      <c r="U9" s="14">
        <f t="shared" si="5"/>
        <v>0</v>
      </c>
      <c r="V9" s="14">
        <f t="shared" si="5"/>
        <v>12870</v>
      </c>
      <c r="W9" s="14">
        <f t="shared" si="5"/>
        <v>0</v>
      </c>
      <c r="X9" s="14">
        <f t="shared" si="5"/>
        <v>7924.9</v>
      </c>
      <c r="Y9" s="14">
        <f t="shared" si="5"/>
        <v>7260</v>
      </c>
      <c r="Z9" s="14">
        <f t="shared" si="5"/>
        <v>0</v>
      </c>
      <c r="AA9" s="14">
        <f t="shared" si="5"/>
        <v>0</v>
      </c>
      <c r="AB9" s="14">
        <f t="shared" si="5"/>
        <v>0</v>
      </c>
      <c r="AC9" s="14">
        <f t="shared" si="5"/>
        <v>7260</v>
      </c>
      <c r="AD9" s="14">
        <f t="shared" si="5"/>
        <v>7399.7000000000007</v>
      </c>
      <c r="AE9" s="14">
        <f t="shared" si="5"/>
        <v>0</v>
      </c>
      <c r="AF9" s="14">
        <f t="shared" si="5"/>
        <v>0</v>
      </c>
      <c r="AG9" s="14">
        <f t="shared" si="5"/>
        <v>0</v>
      </c>
      <c r="AH9" s="14">
        <f t="shared" si="5"/>
        <v>7399.7000000000007</v>
      </c>
    </row>
    <row r="10" spans="1:34" ht="118.5" customHeight="1">
      <c r="A10" s="12" t="s">
        <v>68</v>
      </c>
      <c r="B10" s="13" t="s">
        <v>69</v>
      </c>
      <c r="C10" s="13" t="s">
        <v>65</v>
      </c>
      <c r="D10" s="13" t="s">
        <v>65</v>
      </c>
      <c r="E10" s="14">
        <v>6000.8</v>
      </c>
      <c r="F10" s="14">
        <v>5943.3</v>
      </c>
      <c r="G10" s="15">
        <v>0</v>
      </c>
      <c r="H10" s="15">
        <v>0</v>
      </c>
      <c r="I10" s="15">
        <v>2055.8000000000002</v>
      </c>
      <c r="J10" s="15">
        <v>2055.8000000000002</v>
      </c>
      <c r="K10" s="15">
        <v>0</v>
      </c>
      <c r="L10" s="15">
        <v>0</v>
      </c>
      <c r="M10" s="15">
        <v>3945</v>
      </c>
      <c r="N10" s="15">
        <v>3887.5</v>
      </c>
      <c r="O10" s="14">
        <f>O11+O12+O13+O14+O16+O15</f>
        <v>5153.6000000000013</v>
      </c>
      <c r="P10" s="14">
        <f t="shared" ref="P10:AH10" si="6">P11+P12+P13+P14+P16+P15</f>
        <v>0</v>
      </c>
      <c r="Q10" s="14">
        <f t="shared" si="6"/>
        <v>923.6</v>
      </c>
      <c r="R10" s="14">
        <f t="shared" si="6"/>
        <v>0</v>
      </c>
      <c r="S10" s="14">
        <f t="shared" si="6"/>
        <v>4230.0000000000009</v>
      </c>
      <c r="T10" s="14">
        <f t="shared" si="6"/>
        <v>15185.8</v>
      </c>
      <c r="U10" s="14">
        <f t="shared" si="6"/>
        <v>0</v>
      </c>
      <c r="V10" s="14">
        <f t="shared" si="6"/>
        <v>12870</v>
      </c>
      <c r="W10" s="14">
        <f t="shared" si="6"/>
        <v>0</v>
      </c>
      <c r="X10" s="14">
        <f t="shared" si="6"/>
        <v>2315.8000000000002</v>
      </c>
      <c r="Y10" s="14">
        <f t="shared" si="6"/>
        <v>1574.3</v>
      </c>
      <c r="Z10" s="14">
        <f t="shared" si="6"/>
        <v>0</v>
      </c>
      <c r="AA10" s="14">
        <f t="shared" si="6"/>
        <v>0</v>
      </c>
      <c r="AB10" s="14">
        <f t="shared" si="6"/>
        <v>0</v>
      </c>
      <c r="AC10" s="14">
        <f t="shared" si="6"/>
        <v>1574.3</v>
      </c>
      <c r="AD10" s="14">
        <f t="shared" si="6"/>
        <v>1474.3</v>
      </c>
      <c r="AE10" s="14">
        <f t="shared" si="6"/>
        <v>0</v>
      </c>
      <c r="AF10" s="14">
        <f t="shared" si="6"/>
        <v>0</v>
      </c>
      <c r="AG10" s="14">
        <f t="shared" si="6"/>
        <v>0</v>
      </c>
      <c r="AH10" s="14">
        <f t="shared" si="6"/>
        <v>1474.3</v>
      </c>
    </row>
    <row r="11" spans="1:34" ht="56.25" customHeight="1">
      <c r="A11" s="3" t="s">
        <v>70</v>
      </c>
      <c r="B11" s="4" t="s">
        <v>71</v>
      </c>
      <c r="C11" s="4" t="s">
        <v>28</v>
      </c>
      <c r="D11" s="4" t="s">
        <v>72</v>
      </c>
      <c r="E11" s="5">
        <v>1450.5</v>
      </c>
      <c r="F11" s="5">
        <v>1450.5</v>
      </c>
      <c r="G11" s="6">
        <v>0</v>
      </c>
      <c r="H11" s="6">
        <v>0</v>
      </c>
      <c r="I11" s="6">
        <v>779.6</v>
      </c>
      <c r="J11" s="6">
        <v>779.6</v>
      </c>
      <c r="K11" s="6">
        <v>0</v>
      </c>
      <c r="L11" s="6">
        <v>0</v>
      </c>
      <c r="M11" s="6">
        <v>670.9</v>
      </c>
      <c r="N11" s="6">
        <v>670.9</v>
      </c>
      <c r="O11" s="5">
        <v>1682</v>
      </c>
      <c r="P11" s="6">
        <v>0</v>
      </c>
      <c r="Q11" s="6">
        <v>923.6</v>
      </c>
      <c r="R11" s="6">
        <v>0</v>
      </c>
      <c r="S11" s="6">
        <v>758.4</v>
      </c>
      <c r="T11" s="5">
        <v>30</v>
      </c>
      <c r="U11" s="6">
        <v>0</v>
      </c>
      <c r="V11" s="6">
        <v>0</v>
      </c>
      <c r="W11" s="6">
        <v>0</v>
      </c>
      <c r="X11" s="6">
        <v>30</v>
      </c>
      <c r="Y11" s="5">
        <v>30</v>
      </c>
      <c r="Z11" s="5">
        <v>0</v>
      </c>
      <c r="AA11" s="6">
        <v>0</v>
      </c>
      <c r="AB11" s="6">
        <v>0</v>
      </c>
      <c r="AC11" s="6">
        <v>30</v>
      </c>
      <c r="AD11" s="5">
        <v>30</v>
      </c>
      <c r="AE11" s="6">
        <v>0</v>
      </c>
      <c r="AF11" s="6">
        <v>0</v>
      </c>
      <c r="AG11" s="6">
        <v>0</v>
      </c>
      <c r="AH11" s="6">
        <v>30</v>
      </c>
    </row>
    <row r="12" spans="1:34" ht="78.75" customHeight="1">
      <c r="A12" s="3" t="s">
        <v>73</v>
      </c>
      <c r="B12" s="4" t="s">
        <v>74</v>
      </c>
      <c r="C12" s="4" t="s">
        <v>25</v>
      </c>
      <c r="D12" s="4" t="s">
        <v>75</v>
      </c>
      <c r="E12" s="5">
        <v>1928.9</v>
      </c>
      <c r="F12" s="5">
        <v>1928.9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1928.9</v>
      </c>
      <c r="N12" s="6">
        <v>1928.9</v>
      </c>
      <c r="O12" s="5">
        <v>2493.8000000000002</v>
      </c>
      <c r="P12" s="6">
        <v>0</v>
      </c>
      <c r="Q12" s="6">
        <v>0</v>
      </c>
      <c r="R12" s="6">
        <v>0</v>
      </c>
      <c r="S12" s="6">
        <v>2493.8000000000002</v>
      </c>
      <c r="T12" s="5">
        <v>14686.5</v>
      </c>
      <c r="U12" s="6">
        <v>0</v>
      </c>
      <c r="V12" s="6">
        <v>12870</v>
      </c>
      <c r="W12" s="6">
        <v>0</v>
      </c>
      <c r="X12" s="6">
        <v>1816.5</v>
      </c>
      <c r="Y12" s="5">
        <v>1200</v>
      </c>
      <c r="Z12" s="5">
        <v>0</v>
      </c>
      <c r="AA12" s="6">
        <v>0</v>
      </c>
      <c r="AB12" s="6">
        <v>0</v>
      </c>
      <c r="AC12" s="6">
        <v>1200</v>
      </c>
      <c r="AD12" s="5">
        <v>1200</v>
      </c>
      <c r="AE12" s="6">
        <v>0</v>
      </c>
      <c r="AF12" s="6">
        <v>0</v>
      </c>
      <c r="AG12" s="6">
        <v>0</v>
      </c>
      <c r="AH12" s="6">
        <v>1200</v>
      </c>
    </row>
    <row r="13" spans="1:34" ht="85.5" customHeight="1">
      <c r="A13" s="3" t="s">
        <v>76</v>
      </c>
      <c r="B13" s="4" t="s">
        <v>77</v>
      </c>
      <c r="C13" s="4" t="s">
        <v>27</v>
      </c>
      <c r="D13" s="4" t="s">
        <v>78</v>
      </c>
      <c r="E13" s="5">
        <v>147.4</v>
      </c>
      <c r="F13" s="5">
        <v>139.30000000000001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147.4</v>
      </c>
      <c r="N13" s="6">
        <v>139.30000000000001</v>
      </c>
      <c r="O13" s="5">
        <v>62.1</v>
      </c>
      <c r="P13" s="6">
        <v>0</v>
      </c>
      <c r="Q13" s="6">
        <v>0</v>
      </c>
      <c r="R13" s="6">
        <v>0</v>
      </c>
      <c r="S13" s="6">
        <v>62.1</v>
      </c>
      <c r="T13" s="5">
        <v>25</v>
      </c>
      <c r="U13" s="6">
        <v>0</v>
      </c>
      <c r="V13" s="6">
        <v>0</v>
      </c>
      <c r="W13" s="6">
        <v>0</v>
      </c>
      <c r="X13" s="6">
        <v>25</v>
      </c>
      <c r="Y13" s="5">
        <v>0</v>
      </c>
      <c r="Z13" s="5">
        <v>0</v>
      </c>
      <c r="AA13" s="6">
        <v>0</v>
      </c>
      <c r="AB13" s="6">
        <v>0</v>
      </c>
      <c r="AC13" s="6">
        <v>0</v>
      </c>
      <c r="AD13" s="5">
        <v>0</v>
      </c>
      <c r="AE13" s="6">
        <v>0</v>
      </c>
      <c r="AF13" s="6">
        <v>0</v>
      </c>
      <c r="AG13" s="6">
        <v>0</v>
      </c>
      <c r="AH13" s="6">
        <v>0</v>
      </c>
    </row>
    <row r="14" spans="1:34" ht="198.75" customHeight="1">
      <c r="A14" s="3" t="s">
        <v>79</v>
      </c>
      <c r="B14" s="4" t="s">
        <v>80</v>
      </c>
      <c r="C14" s="4" t="s">
        <v>30</v>
      </c>
      <c r="D14" s="4" t="s">
        <v>81</v>
      </c>
      <c r="E14" s="5">
        <v>1711</v>
      </c>
      <c r="F14" s="5">
        <v>1661.6</v>
      </c>
      <c r="G14" s="6">
        <v>0</v>
      </c>
      <c r="H14" s="6">
        <v>0</v>
      </c>
      <c r="I14" s="6">
        <v>586.70000000000005</v>
      </c>
      <c r="J14" s="6">
        <v>586.70000000000005</v>
      </c>
      <c r="K14" s="6">
        <v>0</v>
      </c>
      <c r="L14" s="6">
        <v>0</v>
      </c>
      <c r="M14" s="6">
        <v>1124.3</v>
      </c>
      <c r="N14" s="6">
        <v>1074.9000000000001</v>
      </c>
      <c r="O14" s="5">
        <v>842.8</v>
      </c>
      <c r="P14" s="6">
        <v>0</v>
      </c>
      <c r="Q14" s="6">
        <v>0</v>
      </c>
      <c r="R14" s="6">
        <v>0</v>
      </c>
      <c r="S14" s="6">
        <v>842.8</v>
      </c>
      <c r="T14" s="5">
        <v>400</v>
      </c>
      <c r="U14" s="6">
        <v>0</v>
      </c>
      <c r="V14" s="6">
        <v>0</v>
      </c>
      <c r="W14" s="6">
        <v>0</v>
      </c>
      <c r="X14" s="6">
        <v>400</v>
      </c>
      <c r="Y14" s="5">
        <v>300</v>
      </c>
      <c r="Z14" s="5">
        <v>0</v>
      </c>
      <c r="AA14" s="6">
        <v>0</v>
      </c>
      <c r="AB14" s="6">
        <v>0</v>
      </c>
      <c r="AC14" s="6">
        <v>300</v>
      </c>
      <c r="AD14" s="5">
        <v>200</v>
      </c>
      <c r="AE14" s="6">
        <v>0</v>
      </c>
      <c r="AF14" s="6">
        <v>0</v>
      </c>
      <c r="AG14" s="6">
        <v>0</v>
      </c>
      <c r="AH14" s="6">
        <v>200</v>
      </c>
    </row>
    <row r="15" spans="1:34" ht="19.5" customHeight="1">
      <c r="A15" s="7" t="s">
        <v>0</v>
      </c>
      <c r="B15" s="8" t="s">
        <v>0</v>
      </c>
      <c r="C15" s="4" t="s">
        <v>30</v>
      </c>
      <c r="D15" s="4" t="s">
        <v>82</v>
      </c>
      <c r="E15" s="5">
        <v>734.9</v>
      </c>
      <c r="F15" s="5">
        <v>734.9</v>
      </c>
      <c r="G15" s="6">
        <v>0</v>
      </c>
      <c r="H15" s="6">
        <v>0</v>
      </c>
      <c r="I15" s="6">
        <v>689.5</v>
      </c>
      <c r="J15" s="6">
        <v>689.5</v>
      </c>
      <c r="K15" s="6">
        <v>0</v>
      </c>
      <c r="L15" s="6">
        <v>0</v>
      </c>
      <c r="M15" s="6">
        <v>45.4</v>
      </c>
      <c r="N15" s="6">
        <v>45.4</v>
      </c>
      <c r="O15" s="5">
        <v>44.1</v>
      </c>
      <c r="P15" s="6">
        <v>0</v>
      </c>
      <c r="Q15" s="6">
        <v>0</v>
      </c>
      <c r="R15" s="6">
        <v>0</v>
      </c>
      <c r="S15" s="6">
        <v>44.1</v>
      </c>
      <c r="T15" s="5">
        <v>44.3</v>
      </c>
      <c r="U15" s="6">
        <v>0</v>
      </c>
      <c r="V15" s="6">
        <v>0</v>
      </c>
      <c r="W15" s="6">
        <v>0</v>
      </c>
      <c r="X15" s="6">
        <v>44.3</v>
      </c>
      <c r="Y15" s="5">
        <v>44.3</v>
      </c>
      <c r="Z15" s="5">
        <v>0</v>
      </c>
      <c r="AA15" s="6">
        <v>0</v>
      </c>
      <c r="AB15" s="6">
        <v>0</v>
      </c>
      <c r="AC15" s="6">
        <v>44.3</v>
      </c>
      <c r="AD15" s="5">
        <v>44.3</v>
      </c>
      <c r="AE15" s="6">
        <v>0</v>
      </c>
      <c r="AF15" s="6">
        <v>0</v>
      </c>
      <c r="AG15" s="6">
        <v>0</v>
      </c>
      <c r="AH15" s="6">
        <v>44.3</v>
      </c>
    </row>
    <row r="16" spans="1:34" ht="258.75" customHeight="1">
      <c r="A16" s="3" t="s">
        <v>83</v>
      </c>
      <c r="B16" s="4" t="s">
        <v>84</v>
      </c>
      <c r="C16" s="4" t="s">
        <v>24</v>
      </c>
      <c r="D16" s="4" t="s">
        <v>85</v>
      </c>
      <c r="E16" s="5">
        <v>28.1</v>
      </c>
      <c r="F16" s="5">
        <v>28.1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28.1</v>
      </c>
      <c r="N16" s="6">
        <v>28.1</v>
      </c>
      <c r="O16" s="5">
        <v>28.8</v>
      </c>
      <c r="P16" s="6">
        <v>0</v>
      </c>
      <c r="Q16" s="6">
        <v>0</v>
      </c>
      <c r="R16" s="6">
        <v>0</v>
      </c>
      <c r="S16" s="6">
        <v>28.8</v>
      </c>
      <c r="T16" s="5">
        <v>0</v>
      </c>
      <c r="U16" s="6">
        <v>0</v>
      </c>
      <c r="V16" s="6">
        <v>0</v>
      </c>
      <c r="W16" s="6">
        <v>0</v>
      </c>
      <c r="X16" s="6">
        <v>0</v>
      </c>
      <c r="Y16" s="5">
        <v>0</v>
      </c>
      <c r="Z16" s="5">
        <v>0</v>
      </c>
      <c r="AA16" s="6">
        <v>0</v>
      </c>
      <c r="AB16" s="6">
        <v>0</v>
      </c>
      <c r="AC16" s="6">
        <v>0</v>
      </c>
      <c r="AD16" s="5">
        <v>0</v>
      </c>
      <c r="AE16" s="6">
        <v>0</v>
      </c>
      <c r="AF16" s="6">
        <v>0</v>
      </c>
      <c r="AG16" s="6">
        <v>0</v>
      </c>
      <c r="AH16" s="6">
        <v>0</v>
      </c>
    </row>
    <row r="17" spans="1:34" ht="168.75" customHeight="1">
      <c r="A17" s="12" t="s">
        <v>86</v>
      </c>
      <c r="B17" s="13" t="s">
        <v>87</v>
      </c>
      <c r="C17" s="13" t="s">
        <v>65</v>
      </c>
      <c r="D17" s="13" t="s">
        <v>65</v>
      </c>
      <c r="E17" s="14">
        <v>0</v>
      </c>
      <c r="F17" s="14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4">
        <f>O18</f>
        <v>2951.9</v>
      </c>
      <c r="P17" s="14">
        <f t="shared" ref="P17:AH17" si="7">P18</f>
        <v>0</v>
      </c>
      <c r="Q17" s="14">
        <f t="shared" si="7"/>
        <v>2927.5</v>
      </c>
      <c r="R17" s="14">
        <f t="shared" si="7"/>
        <v>0</v>
      </c>
      <c r="S17" s="14">
        <f t="shared" si="7"/>
        <v>24.4</v>
      </c>
      <c r="T17" s="14">
        <f t="shared" si="7"/>
        <v>0</v>
      </c>
      <c r="U17" s="14">
        <f t="shared" si="7"/>
        <v>0</v>
      </c>
      <c r="V17" s="14">
        <f t="shared" si="7"/>
        <v>0</v>
      </c>
      <c r="W17" s="14">
        <f t="shared" si="7"/>
        <v>0</v>
      </c>
      <c r="X17" s="14">
        <f t="shared" si="7"/>
        <v>0</v>
      </c>
      <c r="Y17" s="14">
        <f t="shared" si="7"/>
        <v>0</v>
      </c>
      <c r="Z17" s="14">
        <f t="shared" si="7"/>
        <v>0</v>
      </c>
      <c r="AA17" s="14">
        <f t="shared" si="7"/>
        <v>0</v>
      </c>
      <c r="AB17" s="14">
        <f t="shared" si="7"/>
        <v>0</v>
      </c>
      <c r="AC17" s="14">
        <f t="shared" si="7"/>
        <v>0</v>
      </c>
      <c r="AD17" s="14">
        <f t="shared" si="7"/>
        <v>0</v>
      </c>
      <c r="AE17" s="14">
        <f t="shared" si="7"/>
        <v>0</v>
      </c>
      <c r="AF17" s="14">
        <f t="shared" si="7"/>
        <v>0</v>
      </c>
      <c r="AG17" s="14">
        <f t="shared" si="7"/>
        <v>0</v>
      </c>
      <c r="AH17" s="14">
        <f t="shared" si="7"/>
        <v>0</v>
      </c>
    </row>
    <row r="18" spans="1:34" ht="149.25" customHeight="1">
      <c r="A18" s="3" t="s">
        <v>88</v>
      </c>
      <c r="B18" s="4" t="s">
        <v>89</v>
      </c>
      <c r="C18" s="4" t="s">
        <v>29</v>
      </c>
      <c r="D18" s="4" t="s">
        <v>90</v>
      </c>
      <c r="E18" s="5">
        <v>0</v>
      </c>
      <c r="F18" s="5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5">
        <v>2951.9</v>
      </c>
      <c r="P18" s="6">
        <v>0</v>
      </c>
      <c r="Q18" s="6">
        <v>2927.5</v>
      </c>
      <c r="R18" s="6">
        <v>0</v>
      </c>
      <c r="S18" s="6">
        <v>24.4</v>
      </c>
      <c r="T18" s="5">
        <v>0</v>
      </c>
      <c r="U18" s="6">
        <v>0</v>
      </c>
      <c r="V18" s="6">
        <v>0</v>
      </c>
      <c r="W18" s="6">
        <v>0</v>
      </c>
      <c r="X18" s="6">
        <v>0</v>
      </c>
      <c r="Y18" s="5">
        <v>0</v>
      </c>
      <c r="Z18" s="5">
        <v>0</v>
      </c>
      <c r="AA18" s="6">
        <v>0</v>
      </c>
      <c r="AB18" s="6">
        <v>0</v>
      </c>
      <c r="AC18" s="6">
        <v>0</v>
      </c>
      <c r="AD18" s="5">
        <v>0</v>
      </c>
      <c r="AE18" s="6">
        <v>0</v>
      </c>
      <c r="AF18" s="6">
        <v>0</v>
      </c>
      <c r="AG18" s="6">
        <v>0</v>
      </c>
      <c r="AH18" s="6">
        <v>0</v>
      </c>
    </row>
    <row r="19" spans="1:34" ht="177.75" customHeight="1">
      <c r="A19" s="12" t="s">
        <v>91</v>
      </c>
      <c r="B19" s="13" t="s">
        <v>92</v>
      </c>
      <c r="C19" s="13" t="s">
        <v>65</v>
      </c>
      <c r="D19" s="13" t="s">
        <v>65</v>
      </c>
      <c r="E19" s="14">
        <v>10521</v>
      </c>
      <c r="F19" s="14">
        <v>10517.7</v>
      </c>
      <c r="G19" s="15">
        <v>21</v>
      </c>
      <c r="H19" s="15">
        <v>21</v>
      </c>
      <c r="I19" s="15">
        <v>5.6</v>
      </c>
      <c r="J19" s="15">
        <v>5.6</v>
      </c>
      <c r="K19" s="15">
        <v>0</v>
      </c>
      <c r="L19" s="15">
        <v>0</v>
      </c>
      <c r="M19" s="15">
        <v>10494.4</v>
      </c>
      <c r="N19" s="15">
        <v>10491.1</v>
      </c>
      <c r="O19" s="14">
        <f>O20+O21+O22+O23+O24</f>
        <v>15619</v>
      </c>
      <c r="P19" s="14">
        <f t="shared" ref="P19:AH19" si="8">P20+P21+P22+P23+P24</f>
        <v>19.7</v>
      </c>
      <c r="Q19" s="14">
        <f t="shared" si="8"/>
        <v>1839.8</v>
      </c>
      <c r="R19" s="14">
        <f t="shared" si="8"/>
        <v>0</v>
      </c>
      <c r="S19" s="14">
        <f t="shared" si="8"/>
        <v>13759.5</v>
      </c>
      <c r="T19" s="14">
        <f t="shared" si="8"/>
        <v>5609.0999999999995</v>
      </c>
      <c r="U19" s="14">
        <f t="shared" si="8"/>
        <v>0</v>
      </c>
      <c r="V19" s="14">
        <f t="shared" si="8"/>
        <v>0</v>
      </c>
      <c r="W19" s="14">
        <f t="shared" si="8"/>
        <v>0</v>
      </c>
      <c r="X19" s="14">
        <f t="shared" si="8"/>
        <v>5609.0999999999995</v>
      </c>
      <c r="Y19" s="14">
        <f t="shared" si="8"/>
        <v>5685.7</v>
      </c>
      <c r="Z19" s="14">
        <f t="shared" si="8"/>
        <v>0</v>
      </c>
      <c r="AA19" s="14">
        <f t="shared" si="8"/>
        <v>0</v>
      </c>
      <c r="AB19" s="14">
        <f t="shared" si="8"/>
        <v>0</v>
      </c>
      <c r="AC19" s="14">
        <f t="shared" si="8"/>
        <v>5685.7</v>
      </c>
      <c r="AD19" s="14">
        <f t="shared" si="8"/>
        <v>5925.4000000000005</v>
      </c>
      <c r="AE19" s="14">
        <f t="shared" si="8"/>
        <v>0</v>
      </c>
      <c r="AF19" s="14">
        <f t="shared" si="8"/>
        <v>0</v>
      </c>
      <c r="AG19" s="14">
        <f t="shared" si="8"/>
        <v>0</v>
      </c>
      <c r="AH19" s="14">
        <f t="shared" si="8"/>
        <v>5925.4000000000005</v>
      </c>
    </row>
    <row r="20" spans="1:34" ht="152.25" customHeight="1">
      <c r="A20" s="3" t="s">
        <v>93</v>
      </c>
      <c r="B20" s="4" t="s">
        <v>94</v>
      </c>
      <c r="C20" s="4" t="s">
        <v>29</v>
      </c>
      <c r="D20" s="4" t="s">
        <v>95</v>
      </c>
      <c r="E20" s="5">
        <v>20.8</v>
      </c>
      <c r="F20" s="5">
        <v>20.8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20.8</v>
      </c>
      <c r="N20" s="6">
        <v>20.8</v>
      </c>
      <c r="O20" s="5">
        <v>0</v>
      </c>
      <c r="P20" s="6">
        <v>0</v>
      </c>
      <c r="Q20" s="6">
        <v>0</v>
      </c>
      <c r="R20" s="6">
        <v>0</v>
      </c>
      <c r="S20" s="6">
        <v>0</v>
      </c>
      <c r="T20" s="5">
        <v>0</v>
      </c>
      <c r="U20" s="6">
        <v>0</v>
      </c>
      <c r="V20" s="6">
        <v>0</v>
      </c>
      <c r="W20" s="6">
        <v>0</v>
      </c>
      <c r="X20" s="6">
        <v>0</v>
      </c>
      <c r="Y20" s="5">
        <v>0</v>
      </c>
      <c r="Z20" s="5">
        <v>0</v>
      </c>
      <c r="AA20" s="6">
        <v>0</v>
      </c>
      <c r="AB20" s="6">
        <v>0</v>
      </c>
      <c r="AC20" s="6">
        <v>0</v>
      </c>
      <c r="AD20" s="5">
        <v>0</v>
      </c>
      <c r="AE20" s="6">
        <v>0</v>
      </c>
      <c r="AF20" s="6">
        <v>0</v>
      </c>
      <c r="AG20" s="6">
        <v>0</v>
      </c>
      <c r="AH20" s="6">
        <v>0</v>
      </c>
    </row>
    <row r="21" spans="1:34" ht="32.25" customHeight="1">
      <c r="A21" s="7" t="s">
        <v>0</v>
      </c>
      <c r="B21" s="8" t="s">
        <v>0</v>
      </c>
      <c r="C21" s="4" t="s">
        <v>29</v>
      </c>
      <c r="D21" s="4" t="s">
        <v>96</v>
      </c>
      <c r="E21" s="5">
        <v>1663.6</v>
      </c>
      <c r="F21" s="5">
        <v>1660.3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1663.6</v>
      </c>
      <c r="N21" s="6">
        <v>1660.3</v>
      </c>
      <c r="O21" s="5">
        <v>2175.4</v>
      </c>
      <c r="P21" s="6">
        <v>0</v>
      </c>
      <c r="Q21" s="6">
        <v>1335</v>
      </c>
      <c r="R21" s="6">
        <v>0</v>
      </c>
      <c r="S21" s="6">
        <v>840.4</v>
      </c>
      <c r="T21" s="5">
        <v>198.1</v>
      </c>
      <c r="U21" s="6">
        <v>0</v>
      </c>
      <c r="V21" s="6">
        <v>0</v>
      </c>
      <c r="W21" s="6">
        <v>0</v>
      </c>
      <c r="X21" s="6">
        <v>198.1</v>
      </c>
      <c r="Y21" s="5">
        <v>198.1</v>
      </c>
      <c r="Z21" s="5">
        <v>0</v>
      </c>
      <c r="AA21" s="6">
        <v>0</v>
      </c>
      <c r="AB21" s="6">
        <v>0</v>
      </c>
      <c r="AC21" s="6">
        <v>198.1</v>
      </c>
      <c r="AD21" s="5">
        <v>198.1</v>
      </c>
      <c r="AE21" s="6">
        <v>0</v>
      </c>
      <c r="AF21" s="6">
        <v>0</v>
      </c>
      <c r="AG21" s="6">
        <v>0</v>
      </c>
      <c r="AH21" s="6">
        <v>198.1</v>
      </c>
    </row>
    <row r="22" spans="1:34" ht="409.5" customHeight="1">
      <c r="A22" s="3" t="s">
        <v>97</v>
      </c>
      <c r="B22" s="4" t="s">
        <v>98</v>
      </c>
      <c r="C22" s="4" t="s">
        <v>23</v>
      </c>
      <c r="D22" s="4" t="s">
        <v>99</v>
      </c>
      <c r="E22" s="5">
        <v>7026.8</v>
      </c>
      <c r="F22" s="5">
        <v>7026.8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7026.8</v>
      </c>
      <c r="N22" s="6">
        <v>7026.8</v>
      </c>
      <c r="O22" s="5">
        <v>11324.9</v>
      </c>
      <c r="P22" s="6">
        <v>0</v>
      </c>
      <c r="Q22" s="6">
        <v>499.5</v>
      </c>
      <c r="R22" s="6">
        <v>0</v>
      </c>
      <c r="S22" s="6">
        <v>10825.4</v>
      </c>
      <c r="T22" s="5">
        <v>3191.1</v>
      </c>
      <c r="U22" s="6">
        <v>0</v>
      </c>
      <c r="V22" s="6">
        <v>0</v>
      </c>
      <c r="W22" s="6">
        <v>0</v>
      </c>
      <c r="X22" s="6">
        <v>3191.1</v>
      </c>
      <c r="Y22" s="5">
        <v>3267.7</v>
      </c>
      <c r="Z22" s="5">
        <v>0</v>
      </c>
      <c r="AA22" s="6">
        <v>0</v>
      </c>
      <c r="AB22" s="6">
        <v>0</v>
      </c>
      <c r="AC22" s="6">
        <v>3267.7</v>
      </c>
      <c r="AD22" s="5">
        <v>3507.4</v>
      </c>
      <c r="AE22" s="6">
        <v>0</v>
      </c>
      <c r="AF22" s="6">
        <v>0</v>
      </c>
      <c r="AG22" s="6">
        <v>0</v>
      </c>
      <c r="AH22" s="6">
        <v>3507.4</v>
      </c>
    </row>
    <row r="23" spans="1:34" ht="107.25" customHeight="1">
      <c r="A23" s="3" t="s">
        <v>100</v>
      </c>
      <c r="B23" s="4" t="s">
        <v>101</v>
      </c>
      <c r="C23" s="4" t="s">
        <v>25</v>
      </c>
      <c r="D23" s="4" t="s">
        <v>75</v>
      </c>
      <c r="E23" s="5">
        <v>1757.7</v>
      </c>
      <c r="F23" s="5">
        <v>1757.7</v>
      </c>
      <c r="G23" s="6">
        <v>21</v>
      </c>
      <c r="H23" s="6">
        <v>21</v>
      </c>
      <c r="I23" s="6">
        <v>5.6</v>
      </c>
      <c r="J23" s="6">
        <v>5.6</v>
      </c>
      <c r="K23" s="6">
        <v>0</v>
      </c>
      <c r="L23" s="6">
        <v>0</v>
      </c>
      <c r="M23" s="6">
        <v>1731.1</v>
      </c>
      <c r="N23" s="6">
        <v>1731.1</v>
      </c>
      <c r="O23" s="5">
        <v>2065.1999999999998</v>
      </c>
      <c r="P23" s="6">
        <v>19.7</v>
      </c>
      <c r="Q23" s="6">
        <v>5.3</v>
      </c>
      <c r="R23" s="6">
        <v>0</v>
      </c>
      <c r="S23" s="6">
        <v>2040.2</v>
      </c>
      <c r="T23" s="5">
        <v>2167.6</v>
      </c>
      <c r="U23" s="6"/>
      <c r="V23" s="6"/>
      <c r="W23" s="6">
        <v>0</v>
      </c>
      <c r="X23" s="6">
        <v>2167.6</v>
      </c>
      <c r="Y23" s="5">
        <v>2167.6</v>
      </c>
      <c r="Z23" s="5"/>
      <c r="AA23" s="6"/>
      <c r="AB23" s="6">
        <v>0</v>
      </c>
      <c r="AC23" s="6">
        <v>2167.6</v>
      </c>
      <c r="AD23" s="5">
        <v>2167.6</v>
      </c>
      <c r="AE23" s="6">
        <v>0</v>
      </c>
      <c r="AF23" s="6">
        <v>0</v>
      </c>
      <c r="AG23" s="6">
        <v>0</v>
      </c>
      <c r="AH23" s="6">
        <v>2167.6</v>
      </c>
    </row>
    <row r="24" spans="1:34" ht="63" customHeight="1">
      <c r="A24" s="3" t="s">
        <v>102</v>
      </c>
      <c r="B24" s="4" t="s">
        <v>103</v>
      </c>
      <c r="C24" s="4" t="s">
        <v>30</v>
      </c>
      <c r="D24" s="4" t="s">
        <v>81</v>
      </c>
      <c r="E24" s="5">
        <v>52.1</v>
      </c>
      <c r="F24" s="5">
        <v>52.1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52.1</v>
      </c>
      <c r="N24" s="6">
        <v>52.1</v>
      </c>
      <c r="O24" s="5">
        <v>53.5</v>
      </c>
      <c r="P24" s="6">
        <v>0</v>
      </c>
      <c r="Q24" s="6">
        <v>0</v>
      </c>
      <c r="R24" s="6">
        <v>0</v>
      </c>
      <c r="S24" s="6">
        <v>53.5</v>
      </c>
      <c r="T24" s="5">
        <v>52.3</v>
      </c>
      <c r="U24" s="6">
        <v>0</v>
      </c>
      <c r="V24" s="6">
        <v>0</v>
      </c>
      <c r="W24" s="6">
        <v>0</v>
      </c>
      <c r="X24" s="6">
        <v>52.3</v>
      </c>
      <c r="Y24" s="5">
        <v>52.3</v>
      </c>
      <c r="Z24" s="5">
        <v>0</v>
      </c>
      <c r="AA24" s="6">
        <v>0</v>
      </c>
      <c r="AB24" s="6">
        <v>0</v>
      </c>
      <c r="AC24" s="6">
        <v>52.3</v>
      </c>
      <c r="AD24" s="5">
        <v>52.3</v>
      </c>
      <c r="AE24" s="6">
        <v>0</v>
      </c>
      <c r="AF24" s="6">
        <v>0</v>
      </c>
      <c r="AG24" s="6">
        <v>0</v>
      </c>
      <c r="AH24" s="6">
        <v>52.3</v>
      </c>
    </row>
    <row r="25" spans="1:34" ht="288" customHeight="1">
      <c r="A25" s="12" t="s">
        <v>104</v>
      </c>
      <c r="B25" s="13" t="s">
        <v>105</v>
      </c>
      <c r="C25" s="13" t="s">
        <v>65</v>
      </c>
      <c r="D25" s="13" t="s">
        <v>65</v>
      </c>
      <c r="E25" s="14">
        <v>4460</v>
      </c>
      <c r="F25" s="14">
        <v>4181.6000000000004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4460</v>
      </c>
      <c r="N25" s="15">
        <v>4181.6000000000004</v>
      </c>
      <c r="O25" s="14">
        <f>O26+O27+O28+O29+O30+O31+O32+O33</f>
        <v>4918.2</v>
      </c>
      <c r="P25" s="14">
        <f t="shared" ref="P25:AH25" si="9">P26+P27+P28+P29+P30+P31+P32+P33</f>
        <v>0</v>
      </c>
      <c r="Q25" s="14">
        <f t="shared" si="9"/>
        <v>0</v>
      </c>
      <c r="R25" s="14">
        <f t="shared" si="9"/>
        <v>0</v>
      </c>
      <c r="S25" s="14">
        <f t="shared" si="9"/>
        <v>4918.2</v>
      </c>
      <c r="T25" s="14">
        <f t="shared" si="9"/>
        <v>5014.4999999999991</v>
      </c>
      <c r="U25" s="14">
        <f t="shared" si="9"/>
        <v>0</v>
      </c>
      <c r="V25" s="14">
        <f t="shared" si="9"/>
        <v>0</v>
      </c>
      <c r="W25" s="14">
        <f t="shared" si="9"/>
        <v>0</v>
      </c>
      <c r="X25" s="14">
        <f t="shared" si="9"/>
        <v>5014.4999999999991</v>
      </c>
      <c r="Y25" s="14">
        <f t="shared" si="9"/>
        <v>3483</v>
      </c>
      <c r="Z25" s="14">
        <f t="shared" si="9"/>
        <v>0</v>
      </c>
      <c r="AA25" s="14">
        <f t="shared" si="9"/>
        <v>0</v>
      </c>
      <c r="AB25" s="14">
        <f t="shared" si="9"/>
        <v>0</v>
      </c>
      <c r="AC25" s="14">
        <f t="shared" si="9"/>
        <v>3483</v>
      </c>
      <c r="AD25" s="14">
        <f t="shared" si="9"/>
        <v>3297.6</v>
      </c>
      <c r="AE25" s="14">
        <f t="shared" si="9"/>
        <v>0</v>
      </c>
      <c r="AF25" s="14">
        <f t="shared" si="9"/>
        <v>0</v>
      </c>
      <c r="AG25" s="14">
        <f t="shared" si="9"/>
        <v>0</v>
      </c>
      <c r="AH25" s="14">
        <f t="shared" si="9"/>
        <v>3297.6</v>
      </c>
    </row>
    <row r="26" spans="1:34" ht="113.25" customHeight="1">
      <c r="A26" s="3" t="s">
        <v>106</v>
      </c>
      <c r="B26" s="4" t="s">
        <v>107</v>
      </c>
      <c r="C26" s="4" t="s">
        <v>21</v>
      </c>
      <c r="D26" s="4" t="s">
        <v>108</v>
      </c>
      <c r="E26" s="5">
        <v>1270.3</v>
      </c>
      <c r="F26" s="5">
        <v>1236.7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1270.3</v>
      </c>
      <c r="N26" s="6">
        <v>1236.7</v>
      </c>
      <c r="O26" s="5">
        <v>1238.2</v>
      </c>
      <c r="P26" s="6">
        <v>0</v>
      </c>
      <c r="Q26" s="6">
        <v>0</v>
      </c>
      <c r="R26" s="6">
        <v>0</v>
      </c>
      <c r="S26" s="6">
        <v>1238.2</v>
      </c>
      <c r="T26" s="5">
        <v>884.2</v>
      </c>
      <c r="U26" s="6">
        <v>0</v>
      </c>
      <c r="V26" s="6">
        <v>0</v>
      </c>
      <c r="W26" s="6">
        <v>0</v>
      </c>
      <c r="X26" s="6">
        <v>884.2</v>
      </c>
      <c r="Y26" s="5">
        <v>664.2</v>
      </c>
      <c r="Z26" s="5">
        <v>0</v>
      </c>
      <c r="AA26" s="6">
        <v>0</v>
      </c>
      <c r="AB26" s="6">
        <v>0</v>
      </c>
      <c r="AC26" s="6">
        <v>664.2</v>
      </c>
      <c r="AD26" s="5">
        <v>617.1</v>
      </c>
      <c r="AE26" s="6">
        <v>0</v>
      </c>
      <c r="AF26" s="6">
        <v>0</v>
      </c>
      <c r="AG26" s="6">
        <v>0</v>
      </c>
      <c r="AH26" s="6">
        <v>617.1</v>
      </c>
    </row>
    <row r="27" spans="1:34" ht="23.25" customHeight="1">
      <c r="A27" s="7" t="s">
        <v>0</v>
      </c>
      <c r="B27" s="8" t="s">
        <v>0</v>
      </c>
      <c r="C27" s="4" t="s">
        <v>21</v>
      </c>
      <c r="D27" s="4" t="s">
        <v>109</v>
      </c>
      <c r="E27" s="5">
        <v>131.80000000000001</v>
      </c>
      <c r="F27" s="5">
        <v>131.80000000000001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131.80000000000001</v>
      </c>
      <c r="N27" s="6">
        <v>131.80000000000001</v>
      </c>
      <c r="O27" s="5">
        <v>145</v>
      </c>
      <c r="P27" s="6">
        <v>0</v>
      </c>
      <c r="Q27" s="6">
        <v>0</v>
      </c>
      <c r="R27" s="6">
        <v>0</v>
      </c>
      <c r="S27" s="6">
        <v>145</v>
      </c>
      <c r="T27" s="5">
        <v>147.4</v>
      </c>
      <c r="U27" s="6">
        <v>0</v>
      </c>
      <c r="V27" s="6">
        <v>0</v>
      </c>
      <c r="W27" s="6">
        <v>0</v>
      </c>
      <c r="X27" s="6">
        <v>147.4</v>
      </c>
      <c r="Y27" s="5">
        <v>147.4</v>
      </c>
      <c r="Z27" s="5">
        <v>0</v>
      </c>
      <c r="AA27" s="6">
        <v>0</v>
      </c>
      <c r="AB27" s="6">
        <v>0</v>
      </c>
      <c r="AC27" s="6">
        <v>147.4</v>
      </c>
      <c r="AD27" s="5">
        <v>147.4</v>
      </c>
      <c r="AE27" s="6">
        <v>0</v>
      </c>
      <c r="AF27" s="6">
        <v>0</v>
      </c>
      <c r="AG27" s="6">
        <v>0</v>
      </c>
      <c r="AH27" s="6">
        <v>147.4</v>
      </c>
    </row>
    <row r="28" spans="1:34" ht="119.25" customHeight="1">
      <c r="A28" s="3" t="s">
        <v>110</v>
      </c>
      <c r="B28" s="4" t="s">
        <v>111</v>
      </c>
      <c r="C28" s="4" t="s">
        <v>21</v>
      </c>
      <c r="D28" s="4" t="s">
        <v>108</v>
      </c>
      <c r="E28" s="5">
        <v>1295.0999999999999</v>
      </c>
      <c r="F28" s="5">
        <v>1295.0999999999999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1295.0999999999999</v>
      </c>
      <c r="N28" s="6">
        <v>1295.0999999999999</v>
      </c>
      <c r="O28" s="5">
        <v>1664.8</v>
      </c>
      <c r="P28" s="6">
        <v>0</v>
      </c>
      <c r="Q28" s="6">
        <v>0</v>
      </c>
      <c r="R28" s="6">
        <v>0</v>
      </c>
      <c r="S28" s="6">
        <v>1664.8</v>
      </c>
      <c r="T28" s="5">
        <v>1879.1</v>
      </c>
      <c r="U28" s="6">
        <v>0</v>
      </c>
      <c r="V28" s="6">
        <v>0</v>
      </c>
      <c r="W28" s="6">
        <v>0</v>
      </c>
      <c r="X28" s="6">
        <v>1879.1</v>
      </c>
      <c r="Y28" s="5">
        <v>1167.2</v>
      </c>
      <c r="Z28" s="5">
        <v>0</v>
      </c>
      <c r="AA28" s="6">
        <v>0</v>
      </c>
      <c r="AB28" s="6">
        <v>0</v>
      </c>
      <c r="AC28" s="6">
        <v>1167.2</v>
      </c>
      <c r="AD28" s="5">
        <v>1028.9000000000001</v>
      </c>
      <c r="AE28" s="6">
        <v>0</v>
      </c>
      <c r="AF28" s="6">
        <v>0</v>
      </c>
      <c r="AG28" s="6">
        <v>0</v>
      </c>
      <c r="AH28" s="6">
        <v>1028.9000000000001</v>
      </c>
    </row>
    <row r="29" spans="1:34" ht="20.25" customHeight="1">
      <c r="A29" s="7" t="s">
        <v>0</v>
      </c>
      <c r="B29" s="8" t="s">
        <v>0</v>
      </c>
      <c r="C29" s="4" t="s">
        <v>21</v>
      </c>
      <c r="D29" s="4" t="s">
        <v>109</v>
      </c>
      <c r="E29" s="5">
        <v>439.7</v>
      </c>
      <c r="F29" s="5">
        <v>439.7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439.7</v>
      </c>
      <c r="N29" s="6">
        <v>439.7</v>
      </c>
      <c r="O29" s="5">
        <v>479.9</v>
      </c>
      <c r="P29" s="6">
        <v>0</v>
      </c>
      <c r="Q29" s="6">
        <v>0</v>
      </c>
      <c r="R29" s="6">
        <v>0</v>
      </c>
      <c r="S29" s="6">
        <v>479.9</v>
      </c>
      <c r="T29" s="5">
        <v>488.1</v>
      </c>
      <c r="U29" s="6">
        <v>0</v>
      </c>
      <c r="V29" s="6">
        <v>0</v>
      </c>
      <c r="W29" s="6">
        <v>0</v>
      </c>
      <c r="X29" s="6">
        <v>488.1</v>
      </c>
      <c r="Y29" s="5">
        <v>488.1</v>
      </c>
      <c r="Z29" s="5">
        <v>0</v>
      </c>
      <c r="AA29" s="6">
        <v>0</v>
      </c>
      <c r="AB29" s="6">
        <v>0</v>
      </c>
      <c r="AC29" s="6">
        <v>488.1</v>
      </c>
      <c r="AD29" s="5">
        <v>488.1</v>
      </c>
      <c r="AE29" s="6">
        <v>0</v>
      </c>
      <c r="AF29" s="6">
        <v>0</v>
      </c>
      <c r="AG29" s="6">
        <v>0</v>
      </c>
      <c r="AH29" s="6">
        <v>488.1</v>
      </c>
    </row>
    <row r="30" spans="1:34" ht="66.75" customHeight="1">
      <c r="A30" s="3" t="s">
        <v>112</v>
      </c>
      <c r="B30" s="4" t="s">
        <v>113</v>
      </c>
      <c r="C30" s="4" t="s">
        <v>21</v>
      </c>
      <c r="D30" s="4" t="s">
        <v>114</v>
      </c>
      <c r="E30" s="5">
        <v>776</v>
      </c>
      <c r="F30" s="5">
        <v>776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776</v>
      </c>
      <c r="N30" s="6">
        <v>776</v>
      </c>
      <c r="O30" s="5">
        <v>886.6</v>
      </c>
      <c r="P30" s="6">
        <v>0</v>
      </c>
      <c r="Q30" s="6">
        <v>0</v>
      </c>
      <c r="R30" s="6">
        <v>0</v>
      </c>
      <c r="S30" s="6">
        <v>886.6</v>
      </c>
      <c r="T30" s="5">
        <v>1016.1</v>
      </c>
      <c r="U30" s="6">
        <v>0</v>
      </c>
      <c r="V30" s="6">
        <v>0</v>
      </c>
      <c r="W30" s="6">
        <v>0</v>
      </c>
      <c r="X30" s="6">
        <v>1016.1</v>
      </c>
      <c r="Y30" s="5">
        <v>1016.1</v>
      </c>
      <c r="Z30" s="5">
        <v>0</v>
      </c>
      <c r="AA30" s="6">
        <v>0</v>
      </c>
      <c r="AB30" s="6">
        <v>0</v>
      </c>
      <c r="AC30" s="6">
        <v>1016.1</v>
      </c>
      <c r="AD30" s="5">
        <v>1016.1</v>
      </c>
      <c r="AE30" s="6">
        <v>0</v>
      </c>
      <c r="AF30" s="6">
        <v>0</v>
      </c>
      <c r="AG30" s="6">
        <v>0</v>
      </c>
      <c r="AH30" s="6">
        <v>1016.1</v>
      </c>
    </row>
    <row r="31" spans="1:34" ht="25.5" customHeight="1">
      <c r="A31" s="7" t="s">
        <v>0</v>
      </c>
      <c r="B31" s="8" t="s">
        <v>0</v>
      </c>
      <c r="C31" s="4" t="s">
        <v>21</v>
      </c>
      <c r="D31" s="4" t="s">
        <v>115</v>
      </c>
      <c r="E31" s="5">
        <v>244.8</v>
      </c>
      <c r="F31" s="5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244.8</v>
      </c>
      <c r="N31" s="6">
        <v>0</v>
      </c>
      <c r="O31" s="5">
        <v>255</v>
      </c>
      <c r="P31" s="6">
        <v>0</v>
      </c>
      <c r="Q31" s="6">
        <v>0</v>
      </c>
      <c r="R31" s="6">
        <v>0</v>
      </c>
      <c r="S31" s="6">
        <v>255</v>
      </c>
      <c r="T31" s="5">
        <v>350.9</v>
      </c>
      <c r="U31" s="6">
        <v>0</v>
      </c>
      <c r="V31" s="6">
        <v>0</v>
      </c>
      <c r="W31" s="6">
        <v>0</v>
      </c>
      <c r="X31" s="6">
        <v>350.9</v>
      </c>
      <c r="Y31" s="5">
        <v>0</v>
      </c>
      <c r="Z31" s="5">
        <v>0</v>
      </c>
      <c r="AA31" s="6">
        <v>0</v>
      </c>
      <c r="AB31" s="6">
        <v>0</v>
      </c>
      <c r="AC31" s="6">
        <v>0</v>
      </c>
      <c r="AD31" s="5">
        <v>0</v>
      </c>
      <c r="AE31" s="6">
        <v>0</v>
      </c>
      <c r="AF31" s="6">
        <v>0</v>
      </c>
      <c r="AG31" s="6">
        <v>0</v>
      </c>
      <c r="AH31" s="6">
        <v>0</v>
      </c>
    </row>
    <row r="32" spans="1:34" ht="268.5" customHeight="1">
      <c r="A32" s="3" t="s">
        <v>116</v>
      </c>
      <c r="B32" s="4" t="s">
        <v>117</v>
      </c>
      <c r="C32" s="4" t="s">
        <v>21</v>
      </c>
      <c r="D32" s="4" t="s">
        <v>118</v>
      </c>
      <c r="E32" s="5">
        <v>53.6</v>
      </c>
      <c r="F32" s="5">
        <v>53.6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53.6</v>
      </c>
      <c r="N32" s="6">
        <v>53.6</v>
      </c>
      <c r="O32" s="5">
        <v>0</v>
      </c>
      <c r="P32" s="6">
        <v>0</v>
      </c>
      <c r="Q32" s="6">
        <v>0</v>
      </c>
      <c r="R32" s="6">
        <v>0</v>
      </c>
      <c r="S32" s="6">
        <v>0</v>
      </c>
      <c r="T32" s="5">
        <v>0</v>
      </c>
      <c r="U32" s="6">
        <v>0</v>
      </c>
      <c r="V32" s="6">
        <v>0</v>
      </c>
      <c r="W32" s="6">
        <v>0</v>
      </c>
      <c r="X32" s="6">
        <v>0</v>
      </c>
      <c r="Y32" s="5">
        <v>0</v>
      </c>
      <c r="Z32" s="5">
        <v>0</v>
      </c>
      <c r="AA32" s="6">
        <v>0</v>
      </c>
      <c r="AB32" s="6">
        <v>0</v>
      </c>
      <c r="AC32" s="6">
        <v>0</v>
      </c>
      <c r="AD32" s="5">
        <v>0</v>
      </c>
      <c r="AE32" s="6">
        <v>0</v>
      </c>
      <c r="AF32" s="6">
        <v>0</v>
      </c>
      <c r="AG32" s="6">
        <v>0</v>
      </c>
      <c r="AH32" s="6">
        <v>0</v>
      </c>
    </row>
    <row r="33" spans="1:34" ht="86.25" customHeight="1">
      <c r="A33" s="3" t="s">
        <v>119</v>
      </c>
      <c r="B33" s="4" t="s">
        <v>120</v>
      </c>
      <c r="C33" s="4" t="s">
        <v>26</v>
      </c>
      <c r="D33" s="4" t="s">
        <v>118</v>
      </c>
      <c r="E33" s="5">
        <v>248.7</v>
      </c>
      <c r="F33" s="5">
        <v>248.7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248.7</v>
      </c>
      <c r="N33" s="6">
        <v>248.7</v>
      </c>
      <c r="O33" s="5">
        <v>248.7</v>
      </c>
      <c r="P33" s="6">
        <v>0</v>
      </c>
      <c r="Q33" s="6">
        <v>0</v>
      </c>
      <c r="R33" s="6">
        <v>0</v>
      </c>
      <c r="S33" s="6">
        <v>248.7</v>
      </c>
      <c r="T33" s="5">
        <v>248.7</v>
      </c>
      <c r="U33" s="6">
        <v>0</v>
      </c>
      <c r="V33" s="6">
        <v>0</v>
      </c>
      <c r="W33" s="6">
        <v>0</v>
      </c>
      <c r="X33" s="6">
        <v>248.7</v>
      </c>
      <c r="Y33" s="5">
        <v>0</v>
      </c>
      <c r="Z33" s="5">
        <v>0</v>
      </c>
      <c r="AA33" s="6">
        <v>0</v>
      </c>
      <c r="AB33" s="6">
        <v>0</v>
      </c>
      <c r="AC33" s="6">
        <v>0</v>
      </c>
      <c r="AD33" s="5">
        <v>0</v>
      </c>
      <c r="AE33" s="6">
        <v>0</v>
      </c>
      <c r="AF33" s="6">
        <v>0</v>
      </c>
      <c r="AG33" s="6">
        <v>0</v>
      </c>
      <c r="AH33" s="6">
        <v>0</v>
      </c>
    </row>
    <row r="34" spans="1:34" ht="239.25" customHeight="1">
      <c r="A34" s="12" t="s">
        <v>121</v>
      </c>
      <c r="B34" s="13" t="s">
        <v>122</v>
      </c>
      <c r="C34" s="13" t="s">
        <v>65</v>
      </c>
      <c r="D34" s="13" t="s">
        <v>65</v>
      </c>
      <c r="E34" s="14">
        <v>286.10000000000002</v>
      </c>
      <c r="F34" s="14">
        <v>286.10000000000002</v>
      </c>
      <c r="G34" s="15">
        <v>189.4</v>
      </c>
      <c r="H34" s="15">
        <v>189.4</v>
      </c>
      <c r="I34" s="15">
        <v>96.7</v>
      </c>
      <c r="J34" s="15">
        <v>96.7</v>
      </c>
      <c r="K34" s="15">
        <v>0</v>
      </c>
      <c r="L34" s="15">
        <v>0</v>
      </c>
      <c r="M34" s="15">
        <v>0</v>
      </c>
      <c r="N34" s="15">
        <v>0</v>
      </c>
      <c r="O34" s="14">
        <f>O35+O37</f>
        <v>492.59999999999997</v>
      </c>
      <c r="P34" s="14">
        <f t="shared" ref="P34:AH34" si="10">P35+P37</f>
        <v>395.4</v>
      </c>
      <c r="Q34" s="14">
        <f t="shared" si="10"/>
        <v>97.2</v>
      </c>
      <c r="R34" s="14">
        <f t="shared" si="10"/>
        <v>0</v>
      </c>
      <c r="S34" s="14">
        <f t="shared" si="10"/>
        <v>0</v>
      </c>
      <c r="T34" s="14">
        <f t="shared" si="10"/>
        <v>352.5</v>
      </c>
      <c r="U34" s="14">
        <f t="shared" si="10"/>
        <v>179.3</v>
      </c>
      <c r="V34" s="14">
        <f t="shared" si="10"/>
        <v>173.2</v>
      </c>
      <c r="W34" s="14">
        <f t="shared" si="10"/>
        <v>0</v>
      </c>
      <c r="X34" s="14">
        <f t="shared" si="10"/>
        <v>0</v>
      </c>
      <c r="Y34" s="14">
        <f t="shared" si="10"/>
        <v>376.79999999999995</v>
      </c>
      <c r="Z34" s="14">
        <f t="shared" si="10"/>
        <v>196.6</v>
      </c>
      <c r="AA34" s="14">
        <f t="shared" si="10"/>
        <v>180.2</v>
      </c>
      <c r="AB34" s="14">
        <f t="shared" si="10"/>
        <v>0</v>
      </c>
      <c r="AC34" s="14">
        <f t="shared" si="10"/>
        <v>0</v>
      </c>
      <c r="AD34" s="14">
        <f t="shared" si="10"/>
        <v>391.20000000000005</v>
      </c>
      <c r="AE34" s="14">
        <f t="shared" si="10"/>
        <v>203.8</v>
      </c>
      <c r="AF34" s="14">
        <f t="shared" si="10"/>
        <v>187.4</v>
      </c>
      <c r="AG34" s="14">
        <f t="shared" si="10"/>
        <v>0</v>
      </c>
      <c r="AH34" s="14">
        <f t="shared" si="10"/>
        <v>0</v>
      </c>
    </row>
    <row r="35" spans="1:34" ht="53.45" customHeight="1">
      <c r="A35" s="12" t="s">
        <v>123</v>
      </c>
      <c r="B35" s="13" t="s">
        <v>124</v>
      </c>
      <c r="C35" s="13" t="s">
        <v>65</v>
      </c>
      <c r="D35" s="13" t="s">
        <v>65</v>
      </c>
      <c r="E35" s="14">
        <v>189.4</v>
      </c>
      <c r="F35" s="14">
        <v>189.4</v>
      </c>
      <c r="G35" s="15">
        <v>189.4</v>
      </c>
      <c r="H35" s="15">
        <v>189.4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4">
        <f>O36</f>
        <v>395.4</v>
      </c>
      <c r="P35" s="14">
        <f t="shared" ref="P35:AH35" si="11">P36</f>
        <v>395.4</v>
      </c>
      <c r="Q35" s="14">
        <f t="shared" si="11"/>
        <v>0</v>
      </c>
      <c r="R35" s="14">
        <f t="shared" si="11"/>
        <v>0</v>
      </c>
      <c r="S35" s="14">
        <f t="shared" si="11"/>
        <v>0</v>
      </c>
      <c r="T35" s="14">
        <f t="shared" si="11"/>
        <v>179.3</v>
      </c>
      <c r="U35" s="14">
        <f t="shared" si="11"/>
        <v>179.3</v>
      </c>
      <c r="V35" s="14">
        <f t="shared" si="11"/>
        <v>0</v>
      </c>
      <c r="W35" s="14">
        <f t="shared" si="11"/>
        <v>0</v>
      </c>
      <c r="X35" s="14">
        <f t="shared" si="11"/>
        <v>0</v>
      </c>
      <c r="Y35" s="14">
        <f t="shared" si="11"/>
        <v>196.6</v>
      </c>
      <c r="Z35" s="14">
        <f t="shared" si="11"/>
        <v>196.6</v>
      </c>
      <c r="AA35" s="14">
        <f t="shared" si="11"/>
        <v>0</v>
      </c>
      <c r="AB35" s="14">
        <f t="shared" si="11"/>
        <v>0</v>
      </c>
      <c r="AC35" s="14">
        <f t="shared" si="11"/>
        <v>0</v>
      </c>
      <c r="AD35" s="14">
        <f t="shared" si="11"/>
        <v>203.8</v>
      </c>
      <c r="AE35" s="14">
        <f t="shared" si="11"/>
        <v>203.8</v>
      </c>
      <c r="AF35" s="14">
        <f t="shared" si="11"/>
        <v>0</v>
      </c>
      <c r="AG35" s="14">
        <f t="shared" si="11"/>
        <v>0</v>
      </c>
      <c r="AH35" s="14">
        <f t="shared" si="11"/>
        <v>0</v>
      </c>
    </row>
    <row r="36" spans="1:34" ht="90.75" customHeight="1">
      <c r="A36" s="3" t="s">
        <v>125</v>
      </c>
      <c r="B36" s="4" t="s">
        <v>126</v>
      </c>
      <c r="C36" s="4" t="s">
        <v>0</v>
      </c>
      <c r="D36" s="4" t="s">
        <v>127</v>
      </c>
      <c r="E36" s="5">
        <v>189.4</v>
      </c>
      <c r="F36" s="5">
        <v>189.4</v>
      </c>
      <c r="G36" s="6">
        <v>189.4</v>
      </c>
      <c r="H36" s="6">
        <v>189.4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5">
        <v>395.4</v>
      </c>
      <c r="P36" s="6">
        <v>395.4</v>
      </c>
      <c r="Q36" s="6">
        <v>0</v>
      </c>
      <c r="R36" s="6">
        <v>0</v>
      </c>
      <c r="S36" s="6">
        <v>0</v>
      </c>
      <c r="T36" s="5">
        <v>179.3</v>
      </c>
      <c r="U36" s="6">
        <v>179.3</v>
      </c>
      <c r="V36" s="6">
        <v>0</v>
      </c>
      <c r="W36" s="6">
        <v>0</v>
      </c>
      <c r="X36" s="6">
        <v>0</v>
      </c>
      <c r="Y36" s="5">
        <v>196.6</v>
      </c>
      <c r="Z36" s="5">
        <v>196.6</v>
      </c>
      <c r="AA36" s="6">
        <v>0</v>
      </c>
      <c r="AB36" s="6">
        <v>0</v>
      </c>
      <c r="AC36" s="6">
        <v>0</v>
      </c>
      <c r="AD36" s="5">
        <v>203.8</v>
      </c>
      <c r="AE36" s="6">
        <v>203.8</v>
      </c>
      <c r="AF36" s="6">
        <v>0</v>
      </c>
      <c r="AG36" s="6">
        <v>0</v>
      </c>
      <c r="AH36" s="6">
        <v>0</v>
      </c>
    </row>
    <row r="37" spans="1:34" ht="67.349999999999994" customHeight="1">
      <c r="A37" s="12" t="s">
        <v>128</v>
      </c>
      <c r="B37" s="13" t="s">
        <v>129</v>
      </c>
      <c r="C37" s="13" t="s">
        <v>65</v>
      </c>
      <c r="D37" s="13" t="s">
        <v>65</v>
      </c>
      <c r="E37" s="14">
        <v>96.7</v>
      </c>
      <c r="F37" s="14">
        <v>96.7</v>
      </c>
      <c r="G37" s="15">
        <v>0</v>
      </c>
      <c r="H37" s="15">
        <v>0</v>
      </c>
      <c r="I37" s="15">
        <v>96.7</v>
      </c>
      <c r="J37" s="15">
        <v>96.7</v>
      </c>
      <c r="K37" s="15">
        <v>0</v>
      </c>
      <c r="L37" s="15">
        <v>0</v>
      </c>
      <c r="M37" s="15">
        <v>0</v>
      </c>
      <c r="N37" s="15">
        <v>0</v>
      </c>
      <c r="O37" s="14">
        <f>O38</f>
        <v>97.2</v>
      </c>
      <c r="P37" s="14">
        <f t="shared" ref="P37:AH37" si="12">P38</f>
        <v>0</v>
      </c>
      <c r="Q37" s="14">
        <f t="shared" si="12"/>
        <v>97.2</v>
      </c>
      <c r="R37" s="14">
        <f t="shared" si="12"/>
        <v>0</v>
      </c>
      <c r="S37" s="14">
        <f t="shared" si="12"/>
        <v>0</v>
      </c>
      <c r="T37" s="14">
        <f t="shared" si="12"/>
        <v>173.2</v>
      </c>
      <c r="U37" s="14">
        <f t="shared" si="12"/>
        <v>0</v>
      </c>
      <c r="V37" s="14">
        <f t="shared" si="12"/>
        <v>173.2</v>
      </c>
      <c r="W37" s="14">
        <f t="shared" si="12"/>
        <v>0</v>
      </c>
      <c r="X37" s="14">
        <f t="shared" si="12"/>
        <v>0</v>
      </c>
      <c r="Y37" s="14">
        <f t="shared" si="12"/>
        <v>180.2</v>
      </c>
      <c r="Z37" s="14">
        <f t="shared" si="12"/>
        <v>0</v>
      </c>
      <c r="AA37" s="14">
        <f t="shared" si="12"/>
        <v>180.2</v>
      </c>
      <c r="AB37" s="14">
        <f t="shared" si="12"/>
        <v>0</v>
      </c>
      <c r="AC37" s="14">
        <f t="shared" si="12"/>
        <v>0</v>
      </c>
      <c r="AD37" s="14">
        <f t="shared" si="12"/>
        <v>187.4</v>
      </c>
      <c r="AE37" s="14">
        <f t="shared" si="12"/>
        <v>0</v>
      </c>
      <c r="AF37" s="14">
        <f t="shared" si="12"/>
        <v>187.4</v>
      </c>
      <c r="AG37" s="14">
        <f t="shared" si="12"/>
        <v>0</v>
      </c>
      <c r="AH37" s="14">
        <f t="shared" si="12"/>
        <v>0</v>
      </c>
    </row>
    <row r="38" spans="1:34" ht="409.5" customHeight="1">
      <c r="A38" s="3" t="s">
        <v>130</v>
      </c>
      <c r="B38" s="4" t="s">
        <v>131</v>
      </c>
      <c r="C38" s="4" t="s">
        <v>26</v>
      </c>
      <c r="D38" s="4" t="s">
        <v>118</v>
      </c>
      <c r="E38" s="5">
        <v>96.7</v>
      </c>
      <c r="F38" s="5">
        <v>96.7</v>
      </c>
      <c r="G38" s="6">
        <v>0</v>
      </c>
      <c r="H38" s="6">
        <v>0</v>
      </c>
      <c r="I38" s="6">
        <v>96.7</v>
      </c>
      <c r="J38" s="6">
        <v>96.7</v>
      </c>
      <c r="K38" s="6">
        <v>0</v>
      </c>
      <c r="L38" s="6">
        <v>0</v>
      </c>
      <c r="M38" s="6">
        <v>0</v>
      </c>
      <c r="N38" s="6">
        <v>0</v>
      </c>
      <c r="O38" s="5">
        <v>97.2</v>
      </c>
      <c r="P38" s="6">
        <v>0</v>
      </c>
      <c r="Q38" s="6">
        <v>97.2</v>
      </c>
      <c r="R38" s="6">
        <v>0</v>
      </c>
      <c r="S38" s="6">
        <v>0</v>
      </c>
      <c r="T38" s="5">
        <v>173.2</v>
      </c>
      <c r="U38" s="6">
        <v>0</v>
      </c>
      <c r="V38" s="6">
        <v>173.2</v>
      </c>
      <c r="W38" s="6">
        <v>0</v>
      </c>
      <c r="X38" s="6">
        <v>0</v>
      </c>
      <c r="Y38" s="5">
        <v>180.2</v>
      </c>
      <c r="Z38" s="5">
        <v>0</v>
      </c>
      <c r="AA38" s="6">
        <v>180.2</v>
      </c>
      <c r="AB38" s="6">
        <v>0</v>
      </c>
      <c r="AC38" s="6">
        <v>0</v>
      </c>
      <c r="AD38" s="5">
        <v>187.4</v>
      </c>
      <c r="AE38" s="6">
        <v>0</v>
      </c>
      <c r="AF38" s="6">
        <v>187.4</v>
      </c>
      <c r="AG38" s="6">
        <v>0</v>
      </c>
      <c r="AH38" s="6">
        <v>0</v>
      </c>
    </row>
    <row r="39" spans="1:34" ht="79.5" customHeight="1">
      <c r="A39" s="3" t="s">
        <v>132</v>
      </c>
      <c r="B39" s="4" t="s">
        <v>133</v>
      </c>
      <c r="C39" s="4" t="s">
        <v>0</v>
      </c>
      <c r="D39" s="4" t="s">
        <v>134</v>
      </c>
      <c r="E39" s="5">
        <v>0</v>
      </c>
      <c r="F39" s="5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6">
        <v>0</v>
      </c>
      <c r="Q39" s="6">
        <v>0</v>
      </c>
      <c r="R39" s="6">
        <v>0</v>
      </c>
      <c r="S39" s="6">
        <v>0</v>
      </c>
      <c r="T39" s="5">
        <v>0</v>
      </c>
      <c r="U39" s="6">
        <v>0</v>
      </c>
      <c r="V39" s="6">
        <v>0</v>
      </c>
      <c r="W39" s="6">
        <v>0</v>
      </c>
      <c r="X39" s="6">
        <v>0</v>
      </c>
      <c r="Y39" s="5">
        <v>285.10000000000002</v>
      </c>
      <c r="Z39" s="5">
        <v>0</v>
      </c>
      <c r="AA39" s="6">
        <v>0</v>
      </c>
      <c r="AB39" s="6">
        <v>0</v>
      </c>
      <c r="AC39" s="6">
        <v>285.10000000000002</v>
      </c>
      <c r="AD39" s="5">
        <v>583.6</v>
      </c>
      <c r="AE39" s="6">
        <v>0</v>
      </c>
      <c r="AF39" s="6">
        <v>0</v>
      </c>
      <c r="AG39" s="6">
        <v>0</v>
      </c>
      <c r="AH39" s="6">
        <v>583.6</v>
      </c>
    </row>
    <row r="40" spans="1:34" ht="67.349999999999994" customHeight="1">
      <c r="A40" s="9" t="s">
        <v>135</v>
      </c>
      <c r="B40" s="13" t="s">
        <v>136</v>
      </c>
      <c r="C40" s="13" t="s">
        <v>65</v>
      </c>
      <c r="D40" s="13" t="s">
        <v>65</v>
      </c>
      <c r="E40" s="14">
        <v>21267.9</v>
      </c>
      <c r="F40" s="14">
        <v>20928.7</v>
      </c>
      <c r="G40" s="15">
        <v>210.4</v>
      </c>
      <c r="H40" s="15">
        <v>210.4</v>
      </c>
      <c r="I40" s="15">
        <v>2158.1</v>
      </c>
      <c r="J40" s="15">
        <v>2158.1</v>
      </c>
      <c r="K40" s="15">
        <v>0</v>
      </c>
      <c r="L40" s="15">
        <v>0</v>
      </c>
      <c r="M40" s="15">
        <v>18899.400000000001</v>
      </c>
      <c r="N40" s="15">
        <v>18560.2</v>
      </c>
      <c r="O40" s="14">
        <f>O8</f>
        <v>29135.3</v>
      </c>
      <c r="P40" s="14">
        <f t="shared" ref="P40:AH40" si="13">P8</f>
        <v>415.09999999999997</v>
      </c>
      <c r="Q40" s="14">
        <f t="shared" si="13"/>
        <v>5788.0999999999995</v>
      </c>
      <c r="R40" s="14">
        <f t="shared" si="13"/>
        <v>0</v>
      </c>
      <c r="S40" s="14">
        <f t="shared" si="13"/>
        <v>22932.100000000002</v>
      </c>
      <c r="T40" s="14">
        <f t="shared" si="13"/>
        <v>26161.899999999998</v>
      </c>
      <c r="U40" s="14">
        <f t="shared" si="13"/>
        <v>179.3</v>
      </c>
      <c r="V40" s="14">
        <f t="shared" si="13"/>
        <v>13043.2</v>
      </c>
      <c r="W40" s="14">
        <f t="shared" si="13"/>
        <v>0</v>
      </c>
      <c r="X40" s="14">
        <f t="shared" si="13"/>
        <v>12939.399999999998</v>
      </c>
      <c r="Y40" s="14">
        <f t="shared" si="13"/>
        <v>11119.8</v>
      </c>
      <c r="Z40" s="14">
        <f t="shared" si="13"/>
        <v>196.6</v>
      </c>
      <c r="AA40" s="14">
        <f t="shared" si="13"/>
        <v>180.2</v>
      </c>
      <c r="AB40" s="14">
        <f t="shared" si="13"/>
        <v>0</v>
      </c>
      <c r="AC40" s="14">
        <f t="shared" si="13"/>
        <v>10743</v>
      </c>
      <c r="AD40" s="14">
        <f t="shared" si="13"/>
        <v>11088.500000000002</v>
      </c>
      <c r="AE40" s="14">
        <f t="shared" si="13"/>
        <v>203.8</v>
      </c>
      <c r="AF40" s="14">
        <f t="shared" si="13"/>
        <v>187.4</v>
      </c>
      <c r="AG40" s="14">
        <f t="shared" si="13"/>
        <v>0</v>
      </c>
      <c r="AH40" s="14">
        <f t="shared" si="13"/>
        <v>10697.300000000001</v>
      </c>
    </row>
    <row r="41" spans="1:34" ht="53.45" customHeight="1">
      <c r="A41" s="12" t="s">
        <v>137</v>
      </c>
      <c r="B41" s="13" t="s">
        <v>138</v>
      </c>
      <c r="C41" s="13" t="s">
        <v>65</v>
      </c>
      <c r="D41" s="13" t="s">
        <v>65</v>
      </c>
      <c r="E41" s="14">
        <v>21267.9</v>
      </c>
      <c r="F41" s="14">
        <v>20928.7</v>
      </c>
      <c r="G41" s="15">
        <v>210.4</v>
      </c>
      <c r="H41" s="15">
        <v>210.4</v>
      </c>
      <c r="I41" s="15">
        <v>2158.1</v>
      </c>
      <c r="J41" s="15">
        <v>2158.1</v>
      </c>
      <c r="K41" s="15">
        <v>0</v>
      </c>
      <c r="L41" s="15">
        <v>0</v>
      </c>
      <c r="M41" s="15">
        <v>18899.400000000001</v>
      </c>
      <c r="N41" s="15">
        <v>18560.2</v>
      </c>
      <c r="O41" s="14">
        <f>O40</f>
        <v>29135.3</v>
      </c>
      <c r="P41" s="14">
        <f t="shared" ref="P41:AH41" si="14">P40</f>
        <v>415.09999999999997</v>
      </c>
      <c r="Q41" s="14">
        <f t="shared" si="14"/>
        <v>5788.0999999999995</v>
      </c>
      <c r="R41" s="14">
        <f t="shared" si="14"/>
        <v>0</v>
      </c>
      <c r="S41" s="14">
        <f t="shared" si="14"/>
        <v>22932.100000000002</v>
      </c>
      <c r="T41" s="14">
        <f t="shared" si="14"/>
        <v>26161.899999999998</v>
      </c>
      <c r="U41" s="14">
        <f t="shared" si="14"/>
        <v>179.3</v>
      </c>
      <c r="V41" s="14">
        <f t="shared" si="14"/>
        <v>13043.2</v>
      </c>
      <c r="W41" s="14">
        <f t="shared" si="14"/>
        <v>0</v>
      </c>
      <c r="X41" s="14">
        <f t="shared" si="14"/>
        <v>12939.399999999998</v>
      </c>
      <c r="Y41" s="14">
        <f t="shared" si="14"/>
        <v>11119.8</v>
      </c>
      <c r="Z41" s="14">
        <f t="shared" si="14"/>
        <v>196.6</v>
      </c>
      <c r="AA41" s="14">
        <f t="shared" si="14"/>
        <v>180.2</v>
      </c>
      <c r="AB41" s="14">
        <f t="shared" si="14"/>
        <v>0</v>
      </c>
      <c r="AC41" s="14">
        <f t="shared" si="14"/>
        <v>10743</v>
      </c>
      <c r="AD41" s="14">
        <f t="shared" si="14"/>
        <v>11088.500000000002</v>
      </c>
      <c r="AE41" s="14">
        <f t="shared" si="14"/>
        <v>203.8</v>
      </c>
      <c r="AF41" s="14">
        <f t="shared" si="14"/>
        <v>187.4</v>
      </c>
      <c r="AG41" s="14">
        <f t="shared" si="14"/>
        <v>0</v>
      </c>
      <c r="AH41" s="14">
        <f t="shared" si="14"/>
        <v>10697.300000000001</v>
      </c>
    </row>
    <row r="42" spans="1:34" ht="2.4500000000000002" customHeight="1">
      <c r="A42" s="10" t="s">
        <v>0</v>
      </c>
      <c r="B42" s="10" t="s">
        <v>0</v>
      </c>
      <c r="C42" s="10" t="s">
        <v>0</v>
      </c>
      <c r="D42" s="10" t="s">
        <v>0</v>
      </c>
      <c r="E42" s="11" t="s">
        <v>0</v>
      </c>
      <c r="F42" s="11" t="s">
        <v>0</v>
      </c>
      <c r="G42" s="11" t="s">
        <v>0</v>
      </c>
      <c r="H42" s="11" t="s">
        <v>0</v>
      </c>
      <c r="I42" s="11" t="s">
        <v>0</v>
      </c>
      <c r="J42" s="11" t="s">
        <v>0</v>
      </c>
      <c r="K42" s="11" t="s">
        <v>0</v>
      </c>
      <c r="L42" s="11" t="s">
        <v>0</v>
      </c>
      <c r="M42" s="11" t="s">
        <v>0</v>
      </c>
      <c r="N42" s="11" t="s">
        <v>0</v>
      </c>
      <c r="O42" s="11" t="s">
        <v>0</v>
      </c>
      <c r="P42" s="11" t="s">
        <v>0</v>
      </c>
      <c r="Q42" s="11" t="s">
        <v>0</v>
      </c>
      <c r="R42" s="11" t="s">
        <v>0</v>
      </c>
      <c r="S42" s="11" t="s">
        <v>0</v>
      </c>
      <c r="T42" s="11" t="s">
        <v>0</v>
      </c>
      <c r="U42" s="11" t="s">
        <v>0</v>
      </c>
      <c r="V42" s="11" t="s">
        <v>0</v>
      </c>
      <c r="W42" s="11" t="s">
        <v>0</v>
      </c>
      <c r="X42" s="11" t="s">
        <v>0</v>
      </c>
      <c r="Y42" s="11" t="s">
        <v>0</v>
      </c>
      <c r="Z42" s="11" t="s">
        <v>0</v>
      </c>
      <c r="AA42" s="11" t="s">
        <v>0</v>
      </c>
      <c r="AB42" s="11" t="s">
        <v>0</v>
      </c>
      <c r="AC42" s="11" t="s">
        <v>0</v>
      </c>
      <c r="AD42" s="11" t="s">
        <v>0</v>
      </c>
      <c r="AE42" s="11" t="s">
        <v>0</v>
      </c>
      <c r="AF42" s="11" t="s">
        <v>0</v>
      </c>
      <c r="AG42" s="11" t="s">
        <v>0</v>
      </c>
      <c r="AH42" s="11" t="s">
        <v>0</v>
      </c>
    </row>
  </sheetData>
  <mergeCells count="30">
    <mergeCell ref="A1:B1"/>
    <mergeCell ref="A2:B2"/>
    <mergeCell ref="A3:A6"/>
    <mergeCell ref="B3:B6"/>
    <mergeCell ref="N2:X2"/>
    <mergeCell ref="N1:X1"/>
    <mergeCell ref="C3:C6"/>
    <mergeCell ref="D3:D5"/>
    <mergeCell ref="E4:N4"/>
    <mergeCell ref="E5:F5"/>
    <mergeCell ref="E3:AH3"/>
    <mergeCell ref="G5:H5"/>
    <mergeCell ref="I5:J5"/>
    <mergeCell ref="K5:L5"/>
    <mergeCell ref="M5:N5"/>
    <mergeCell ref="O5:O6"/>
    <mergeCell ref="Y5:AC5"/>
    <mergeCell ref="Y4:AH4"/>
    <mergeCell ref="AD5:AH5"/>
    <mergeCell ref="S5:S6"/>
    <mergeCell ref="T4:X4"/>
    <mergeCell ref="T5:T6"/>
    <mergeCell ref="U5:U6"/>
    <mergeCell ref="V5:V6"/>
    <mergeCell ref="W5:W6"/>
    <mergeCell ref="X5:X6"/>
    <mergeCell ref="O4:S4"/>
    <mergeCell ref="P5:P6"/>
    <mergeCell ref="Q5:Q6"/>
    <mergeCell ref="R5:R6"/>
  </mergeCells>
  <pageMargins left="0.39370078740157483" right="0.39370078740157483" top="0.98425196850393704" bottom="0.55118110236220474" header="0.31496062992125984" footer="0.31496062992125984"/>
  <pageSetup paperSize="9" scale="45" fitToHeight="20" orientation="landscape" r:id="rId1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DevExpress Office File API/21.2.5.0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Каратабан</cp:lastModifiedBy>
  <cp:lastPrinted>2024-11-14T10:14:47Z</cp:lastPrinted>
  <dcterms:created xsi:type="dcterms:W3CDTF">2006-09-16T00:00:00Z</dcterms:created>
  <dcterms:modified xsi:type="dcterms:W3CDTF">2024-11-14T10:14:56Z</dcterms:modified>
</cp:coreProperties>
</file>